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yukvyu\Documents\Marketing\Прайс-листы\Готовые прайсы\Прайс №10\"/>
    </mc:Choice>
  </mc:AlternateContent>
  <bookViews>
    <workbookView xWindow="240" yWindow="915" windowWidth="11700" windowHeight="5115" tabRatio="839"/>
  </bookViews>
  <sheets>
    <sheet name="Полный поартикульный список" sheetId="1" r:id="rId1"/>
    <sheet name="Дверные доводчики " sheetId="3" r:id="rId2"/>
    <sheet name="Выбор усилия доводчика" sheetId="8" r:id="rId3"/>
    <sheet name="Нормы упаковки доводчиков" sheetId="9" r:id="rId4"/>
    <sheet name="Скидки за объем" sheetId="5" state="hidden" r:id="rId5"/>
  </sheets>
  <externalReferences>
    <externalReference r:id="rId6"/>
    <externalReference r:id="rId7"/>
    <externalReference r:id="rId8"/>
    <externalReference r:id="rId9"/>
  </externalReferences>
  <definedNames>
    <definedName name="___mds_first_cell___" localSheetId="2">[1]DIVISION!#REF!</definedName>
    <definedName name="___mds_first_cell___" localSheetId="3">[1]DIVISION!#REF!</definedName>
    <definedName name="___mds_first_cell___">[1]DIVISION!#REF!</definedName>
    <definedName name="___mds_view_data___" localSheetId="2">[1]DIVISION!#REF!</definedName>
    <definedName name="___mds_view_data___" localSheetId="3">[1]DIVISION!#REF!</definedName>
    <definedName name="___mds_view_data___">[1]DIVISION!#REF!</definedName>
    <definedName name="_xlnm._FilterDatabase" localSheetId="3" hidden="1">'Нормы упаковки доводчиков'!$A$3:$E$13</definedName>
    <definedName name="_xlnm._FilterDatabase" localSheetId="0" hidden="1">'Полный поартикульный список'!$A$2:$F$643</definedName>
    <definedName name="COMP_99">[2]Gesellschaftsbezeichnung!$B$4:$E$55</definedName>
    <definedName name="EuroIcoRate" localSheetId="2">#REF!</definedName>
    <definedName name="EuroIcoRate" localSheetId="3">#REF!</definedName>
    <definedName name="EuroIcoRate">#REF!</definedName>
    <definedName name="Kontrolle_International" localSheetId="2">#REF!</definedName>
    <definedName name="Kontrolle_International" localSheetId="3">#REF!</definedName>
    <definedName name="Kontrolle_International">#REF!</definedName>
    <definedName name="Kontrolle_National" localSheetId="2">#REF!</definedName>
    <definedName name="Kontrolle_National" localSheetId="3">#REF!</definedName>
    <definedName name="Kontrolle_National">#REF!</definedName>
    <definedName name="list">#REF!</definedName>
    <definedName name="PriceInrease" localSheetId="2">'[3]PG and Disc'!#REF!</definedName>
    <definedName name="PriceInrease" localSheetId="3">#REF!</definedName>
    <definedName name="PriceInrease">#REF!</definedName>
    <definedName name="RRP" localSheetId="2">'[4]Полный поартикульный список'!#REF!</definedName>
    <definedName name="RRP" localSheetId="3">'[4]Полный поартикульный список'!#REF!</definedName>
    <definedName name="RRP">'Полный поартикульный список'!#REF!</definedName>
    <definedName name="USDRate" localSheetId="2">#REF!</definedName>
    <definedName name="USDRate" localSheetId="3">#REF!</definedName>
    <definedName name="USDRate">#REF!</definedName>
    <definedName name="_xlnm.Print_Area" localSheetId="1">'Дверные доводчики '!$A$1:$K$110</definedName>
  </definedNames>
  <calcPr calcId="171027"/>
</workbook>
</file>

<file path=xl/calcChain.xml><?xml version="1.0" encoding="utf-8"?>
<calcChain xmlns="http://schemas.openxmlformats.org/spreadsheetml/2006/main">
  <c r="E16" i="3" l="1"/>
  <c r="E8" i="3"/>
  <c r="C94" i="3"/>
  <c r="C96" i="3" l="1"/>
  <c r="C95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4" i="3"/>
  <c r="C72" i="3"/>
  <c r="C71" i="3"/>
  <c r="C70" i="3"/>
  <c r="C69" i="3"/>
  <c r="C67" i="3"/>
  <c r="C66" i="3"/>
  <c r="C65" i="3"/>
  <c r="C64" i="3"/>
  <c r="C63" i="3"/>
  <c r="C62" i="3"/>
  <c r="C61" i="3"/>
  <c r="C60" i="3"/>
  <c r="C59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6" i="3"/>
  <c r="C34" i="3"/>
  <c r="C33" i="3"/>
  <c r="C31" i="3"/>
  <c r="C30" i="3"/>
  <c r="C29" i="3"/>
  <c r="C28" i="3"/>
  <c r="C27" i="3"/>
  <c r="C25" i="3"/>
  <c r="C24" i="3"/>
  <c r="C23" i="3"/>
  <c r="C22" i="3"/>
  <c r="C21" i="3"/>
  <c r="C20" i="3"/>
  <c r="C19" i="3"/>
  <c r="C18" i="3"/>
  <c r="C7" i="3"/>
  <c r="C8" i="3"/>
  <c r="C9" i="3"/>
  <c r="C10" i="3"/>
  <c r="C11" i="3"/>
  <c r="C12" i="3"/>
  <c r="C13" i="3"/>
  <c r="C14" i="3"/>
  <c r="C15" i="3"/>
  <c r="C16" i="3"/>
  <c r="C6" i="3"/>
  <c r="F641" i="1" l="1"/>
  <c r="F294" i="1"/>
  <c r="F642" i="1"/>
  <c r="F643" i="1"/>
  <c r="F14" i="1"/>
  <c r="F545" i="1"/>
  <c r="F543" i="1"/>
  <c r="F544" i="1"/>
  <c r="F546" i="1"/>
  <c r="F549" i="1"/>
  <c r="F547" i="1"/>
  <c r="F548" i="1"/>
  <c r="F550" i="1"/>
  <c r="F553" i="1"/>
  <c r="F551" i="1"/>
  <c r="F552" i="1"/>
  <c r="F554" i="1"/>
  <c r="F555" i="1"/>
  <c r="F516" i="1"/>
  <c r="F517" i="1"/>
  <c r="F518" i="1"/>
  <c r="F519" i="1"/>
  <c r="F520" i="1"/>
  <c r="F521" i="1"/>
  <c r="F508" i="1"/>
  <c r="F511" i="1"/>
  <c r="F509" i="1"/>
  <c r="F510" i="1"/>
  <c r="F512" i="1"/>
  <c r="F515" i="1"/>
  <c r="F513" i="1"/>
  <c r="F514" i="1"/>
  <c r="F505" i="1"/>
  <c r="F506" i="1"/>
  <c r="F507" i="1"/>
  <c r="F61" i="1"/>
  <c r="F62" i="1"/>
  <c r="F63" i="1"/>
  <c r="F64" i="1"/>
  <c r="F10" i="1"/>
  <c r="F13" i="1"/>
  <c r="F11" i="1"/>
  <c r="F12" i="1"/>
  <c r="F281" i="1"/>
  <c r="F282" i="1"/>
  <c r="F283" i="1"/>
  <c r="F278" i="1"/>
  <c r="F279" i="1"/>
  <c r="F280" i="1"/>
  <c r="F284" i="1"/>
  <c r="F285" i="1"/>
  <c r="F286" i="1"/>
  <c r="F118" i="1"/>
  <c r="F119" i="1"/>
  <c r="F124" i="1"/>
  <c r="F125" i="1"/>
  <c r="F123" i="1"/>
  <c r="F122" i="1"/>
  <c r="F120" i="1"/>
  <c r="F121" i="1"/>
  <c r="F135" i="1"/>
  <c r="F140" i="1"/>
  <c r="F139" i="1"/>
  <c r="F138" i="1"/>
  <c r="F136" i="1"/>
  <c r="F137" i="1"/>
  <c r="F127" i="1"/>
  <c r="F128" i="1"/>
  <c r="F133" i="1"/>
  <c r="F134" i="1"/>
  <c r="F132" i="1"/>
  <c r="F131" i="1"/>
  <c r="F129" i="1"/>
  <c r="F130" i="1"/>
  <c r="F141" i="1"/>
  <c r="F146" i="1"/>
  <c r="F145" i="1"/>
  <c r="F144" i="1"/>
  <c r="F142" i="1"/>
  <c r="F143" i="1"/>
  <c r="F126" i="1"/>
  <c r="F318" i="1"/>
  <c r="F319" i="1"/>
  <c r="F324" i="1"/>
  <c r="F325" i="1"/>
  <c r="F323" i="1"/>
  <c r="F322" i="1"/>
  <c r="F320" i="1"/>
  <c r="F321" i="1"/>
  <c r="F352" i="1"/>
  <c r="F356" i="1"/>
  <c r="F355" i="1"/>
  <c r="F353" i="1"/>
  <c r="F354" i="1"/>
  <c r="F326" i="1"/>
  <c r="F327" i="1"/>
  <c r="F331" i="1"/>
  <c r="F330" i="1"/>
  <c r="F328" i="1"/>
  <c r="F329" i="1"/>
  <c r="F342" i="1"/>
  <c r="F346" i="1"/>
  <c r="F345" i="1"/>
  <c r="F343" i="1"/>
  <c r="F344" i="1"/>
  <c r="F332" i="1"/>
  <c r="F336" i="1"/>
  <c r="F335" i="1"/>
  <c r="F333" i="1"/>
  <c r="F334" i="1"/>
  <c r="F347" i="1"/>
  <c r="F351" i="1"/>
  <c r="F350" i="1"/>
  <c r="F348" i="1"/>
  <c r="F349" i="1"/>
  <c r="F337" i="1"/>
  <c r="F341" i="1"/>
  <c r="F340" i="1"/>
  <c r="F338" i="1"/>
  <c r="F339" i="1"/>
  <c r="F361" i="1"/>
  <c r="F365" i="1"/>
  <c r="F364" i="1"/>
  <c r="F362" i="1"/>
  <c r="F363" i="1"/>
  <c r="F357" i="1"/>
  <c r="F360" i="1"/>
  <c r="F359" i="1"/>
  <c r="F358" i="1"/>
  <c r="F366" i="1"/>
  <c r="F369" i="1"/>
  <c r="F368" i="1"/>
  <c r="F367" i="1"/>
  <c r="F374" i="1"/>
  <c r="F377" i="1"/>
  <c r="F376" i="1"/>
  <c r="F375" i="1"/>
  <c r="F370" i="1"/>
  <c r="F373" i="1"/>
  <c r="F372" i="1"/>
  <c r="F371" i="1"/>
  <c r="F378" i="1"/>
  <c r="F381" i="1"/>
  <c r="F380" i="1"/>
  <c r="F379" i="1"/>
  <c r="F398" i="1"/>
  <c r="F401" i="1"/>
  <c r="F400" i="1"/>
  <c r="F399" i="1"/>
  <c r="F394" i="1"/>
  <c r="F397" i="1"/>
  <c r="F396" i="1"/>
  <c r="F395" i="1"/>
  <c r="F402" i="1"/>
  <c r="F405" i="1"/>
  <c r="F404" i="1"/>
  <c r="F403" i="1"/>
  <c r="F386" i="1"/>
  <c r="F389" i="1"/>
  <c r="F388" i="1"/>
  <c r="F387" i="1"/>
  <c r="F382" i="1"/>
  <c r="F385" i="1"/>
  <c r="F384" i="1"/>
  <c r="F383" i="1"/>
  <c r="F390" i="1"/>
  <c r="F393" i="1"/>
  <c r="F392" i="1"/>
  <c r="F391" i="1"/>
  <c r="F414" i="1"/>
  <c r="F417" i="1"/>
  <c r="F416" i="1"/>
  <c r="F415" i="1"/>
  <c r="F418" i="1"/>
  <c r="F421" i="1"/>
  <c r="F420" i="1"/>
  <c r="F419" i="1"/>
  <c r="F430" i="1"/>
  <c r="F433" i="1"/>
  <c r="F432" i="1"/>
  <c r="F431" i="1"/>
  <c r="F434" i="1"/>
  <c r="F437" i="1"/>
  <c r="F436" i="1"/>
  <c r="F435" i="1"/>
  <c r="F422" i="1"/>
  <c r="F425" i="1"/>
  <c r="F424" i="1"/>
  <c r="F423" i="1"/>
  <c r="F426" i="1"/>
  <c r="F429" i="1"/>
  <c r="F428" i="1"/>
  <c r="F427" i="1"/>
  <c r="F406" i="1"/>
  <c r="F409" i="1"/>
  <c r="F408" i="1"/>
  <c r="F407" i="1"/>
  <c r="F410" i="1"/>
  <c r="F413" i="1"/>
  <c r="F412" i="1"/>
  <c r="F411" i="1"/>
  <c r="F438" i="1"/>
  <c r="F441" i="1"/>
  <c r="F440" i="1"/>
  <c r="F439" i="1"/>
  <c r="F489" i="1"/>
  <c r="F493" i="1"/>
  <c r="F492" i="1"/>
  <c r="F490" i="1"/>
  <c r="F491" i="1"/>
  <c r="F494" i="1"/>
  <c r="F498" i="1"/>
  <c r="F497" i="1"/>
  <c r="F495" i="1"/>
  <c r="F496" i="1"/>
  <c r="F499" i="1"/>
  <c r="F102" i="1"/>
  <c r="F103" i="1"/>
  <c r="F108" i="1"/>
  <c r="F109" i="1"/>
  <c r="F107" i="1"/>
  <c r="F106" i="1"/>
  <c r="F104" i="1"/>
  <c r="F105" i="1"/>
  <c r="F110" i="1"/>
  <c r="F111" i="1"/>
  <c r="F116" i="1"/>
  <c r="F117" i="1"/>
  <c r="F115" i="1"/>
  <c r="F114" i="1"/>
  <c r="F112" i="1"/>
  <c r="F113" i="1"/>
  <c r="F21" i="1"/>
  <c r="F25" i="1"/>
  <c r="F24" i="1"/>
  <c r="F22" i="1"/>
  <c r="F23" i="1"/>
  <c r="F16" i="1"/>
  <c r="F20" i="1"/>
  <c r="F19" i="1"/>
  <c r="F17" i="1"/>
  <c r="F18" i="1"/>
  <c r="F442" i="1"/>
  <c r="F445" i="1"/>
  <c r="F444" i="1"/>
  <c r="F443" i="1"/>
  <c r="F446" i="1"/>
  <c r="F449" i="1"/>
  <c r="F448" i="1"/>
  <c r="F447" i="1"/>
  <c r="F450" i="1"/>
  <c r="F455" i="1"/>
  <c r="F454" i="1"/>
  <c r="F453" i="1"/>
  <c r="F451" i="1"/>
  <c r="F452" i="1"/>
  <c r="F471" i="1"/>
  <c r="F475" i="1"/>
  <c r="F474" i="1"/>
  <c r="F472" i="1"/>
  <c r="F473" i="1"/>
  <c r="F466" i="1"/>
  <c r="F470" i="1"/>
  <c r="F469" i="1"/>
  <c r="F467" i="1"/>
  <c r="F468" i="1"/>
  <c r="F6" i="1"/>
  <c r="F7" i="1"/>
  <c r="F456" i="1"/>
  <c r="F460" i="1"/>
  <c r="F459" i="1"/>
  <c r="F458" i="1"/>
  <c r="F457" i="1"/>
  <c r="F461" i="1"/>
  <c r="F465" i="1"/>
  <c r="F464" i="1"/>
  <c r="F463" i="1"/>
  <c r="F462" i="1"/>
  <c r="F476" i="1"/>
  <c r="F478" i="1"/>
  <c r="F477" i="1"/>
  <c r="F8" i="1"/>
  <c r="F9" i="1"/>
  <c r="F479" i="1"/>
  <c r="F481" i="1"/>
  <c r="F480" i="1"/>
  <c r="F482" i="1"/>
  <c r="F484" i="1"/>
  <c r="F483" i="1"/>
  <c r="F97" i="1"/>
  <c r="F101" i="1"/>
  <c r="F100" i="1"/>
  <c r="F98" i="1"/>
  <c r="F99" i="1"/>
  <c r="F29" i="1"/>
  <c r="F28" i="1"/>
  <c r="F15" i="1"/>
  <c r="F5" i="1"/>
  <c r="F66" i="1"/>
  <c r="F26" i="1"/>
  <c r="F4" i="1"/>
  <c r="F485" i="1"/>
  <c r="F487" i="1"/>
  <c r="F486" i="1"/>
  <c r="F27" i="1"/>
  <c r="F488" i="1"/>
  <c r="F265" i="1"/>
  <c r="F266" i="1"/>
  <c r="F267" i="1"/>
  <c r="F268" i="1"/>
  <c r="F260" i="1"/>
  <c r="F261" i="1"/>
  <c r="F277" i="1"/>
  <c r="F256" i="1"/>
  <c r="F257" i="1"/>
  <c r="F259" i="1"/>
  <c r="F269" i="1"/>
  <c r="F258" i="1"/>
  <c r="F270" i="1"/>
  <c r="F254" i="1"/>
  <c r="F274" i="1"/>
  <c r="F264" i="1"/>
  <c r="F263" i="1"/>
  <c r="F276" i="1"/>
  <c r="F255" i="1"/>
  <c r="F252" i="1"/>
  <c r="F253" i="1"/>
  <c r="F272" i="1"/>
  <c r="F273" i="1"/>
  <c r="F262" i="1"/>
  <c r="F271" i="1"/>
  <c r="F608" i="1"/>
  <c r="F74" i="1"/>
  <c r="F75" i="1"/>
  <c r="F77" i="1"/>
  <c r="F76" i="1"/>
  <c r="F288" i="1"/>
  <c r="F289" i="1"/>
  <c r="F290" i="1"/>
  <c r="F291" i="1"/>
  <c r="F292" i="1"/>
  <c r="F293" i="1"/>
  <c r="F33" i="1"/>
  <c r="F36" i="1"/>
  <c r="F34" i="1"/>
  <c r="F35" i="1"/>
  <c r="F601" i="1"/>
  <c r="F604" i="1"/>
  <c r="F603" i="1"/>
  <c r="F43" i="1"/>
  <c r="F46" i="1"/>
  <c r="F44" i="1"/>
  <c r="F45" i="1"/>
  <c r="F539" i="1"/>
  <c r="F287" i="1"/>
  <c r="F540" i="1"/>
  <c r="F541" i="1"/>
  <c r="F607" i="1"/>
  <c r="F69" i="1"/>
  <c r="F72" i="1"/>
  <c r="F70" i="1"/>
  <c r="F538" i="1"/>
  <c r="F73" i="1"/>
  <c r="F606" i="1"/>
  <c r="F65" i="1"/>
  <c r="F50" i="1"/>
  <c r="F51" i="1"/>
  <c r="F52" i="1"/>
  <c r="F47" i="1"/>
  <c r="F49" i="1"/>
  <c r="F48" i="1"/>
  <c r="F38" i="1"/>
  <c r="F39" i="1"/>
  <c r="F40" i="1"/>
  <c r="F561" i="1"/>
  <c r="F559" i="1"/>
  <c r="F563" i="1"/>
  <c r="F562" i="1"/>
  <c r="F560" i="1"/>
  <c r="F564" i="1"/>
  <c r="F569" i="1"/>
  <c r="F566" i="1"/>
  <c r="F572" i="1"/>
  <c r="F570" i="1"/>
  <c r="F567" i="1"/>
  <c r="F573" i="1"/>
  <c r="F568" i="1"/>
  <c r="F565" i="1"/>
  <c r="F571" i="1"/>
  <c r="F596" i="1"/>
  <c r="F593" i="1"/>
  <c r="F599" i="1"/>
  <c r="F597" i="1"/>
  <c r="F594" i="1"/>
  <c r="F600" i="1"/>
  <c r="F595" i="1"/>
  <c r="F592" i="1"/>
  <c r="F598" i="1"/>
  <c r="F588" i="1"/>
  <c r="F586" i="1"/>
  <c r="F590" i="1"/>
  <c r="F589" i="1"/>
  <c r="F587" i="1"/>
  <c r="F591" i="1"/>
  <c r="F232" i="1"/>
  <c r="F240" i="1"/>
  <c r="F212" i="1"/>
  <c r="F237" i="1"/>
  <c r="F238" i="1"/>
  <c r="F188" i="1"/>
  <c r="F149" i="1"/>
  <c r="F151" i="1"/>
  <c r="F147" i="1"/>
  <c r="F148" i="1"/>
  <c r="F150" i="1"/>
  <c r="F203" i="1"/>
  <c r="F204" i="1"/>
  <c r="F207" i="1"/>
  <c r="F206" i="1"/>
  <c r="F205" i="1"/>
  <c r="F213" i="1"/>
  <c r="F165" i="1"/>
  <c r="F168" i="1"/>
  <c r="F166" i="1"/>
  <c r="F169" i="1"/>
  <c r="F167" i="1"/>
  <c r="F164" i="1"/>
  <c r="F161" i="1"/>
  <c r="F162" i="1"/>
  <c r="F163" i="1"/>
  <c r="F152" i="1"/>
  <c r="F154" i="1"/>
  <c r="F208" i="1"/>
  <c r="F209" i="1"/>
  <c r="F158" i="1"/>
  <c r="F159" i="1"/>
  <c r="F155" i="1"/>
  <c r="F156" i="1"/>
  <c r="F211" i="1"/>
  <c r="F210" i="1"/>
  <c r="F160" i="1"/>
  <c r="F157" i="1"/>
  <c r="F170" i="1"/>
  <c r="F172" i="1"/>
  <c r="F639" i="1"/>
  <c r="F229" i="1"/>
  <c r="F231" i="1"/>
  <c r="F230" i="1"/>
  <c r="F227" i="1"/>
  <c r="F228" i="1"/>
  <c r="F217" i="1"/>
  <c r="F219" i="1"/>
  <c r="F220" i="1"/>
  <c r="F223" i="1"/>
  <c r="F225" i="1"/>
  <c r="F226" i="1"/>
  <c r="F218" i="1"/>
  <c r="F224" i="1"/>
  <c r="F216" i="1"/>
  <c r="F214" i="1"/>
  <c r="F153" i="1"/>
  <c r="F215" i="1"/>
  <c r="F221" i="1"/>
  <c r="F222" i="1"/>
  <c r="F640" i="1"/>
  <c r="F613" i="1"/>
  <c r="F621" i="1"/>
  <c r="F618" i="1"/>
  <c r="F622" i="1"/>
  <c r="F631" i="1"/>
  <c r="F627" i="1"/>
  <c r="F633" i="1"/>
  <c r="F638" i="1"/>
  <c r="F636" i="1"/>
  <c r="F614" i="1"/>
  <c r="F623" i="1"/>
  <c r="F632" i="1"/>
  <c r="F628" i="1"/>
  <c r="F634" i="1"/>
  <c r="F615" i="1"/>
  <c r="F619" i="1"/>
  <c r="F624" i="1"/>
  <c r="F629" i="1"/>
  <c r="F635" i="1"/>
  <c r="F637" i="1"/>
  <c r="F616" i="1"/>
  <c r="F620" i="1"/>
  <c r="F625" i="1"/>
  <c r="F630" i="1"/>
  <c r="F617" i="1"/>
  <c r="F626" i="1"/>
  <c r="F610" i="1"/>
  <c r="F611" i="1"/>
  <c r="F612" i="1"/>
  <c r="F500" i="1"/>
  <c r="F502" i="1"/>
  <c r="F501" i="1"/>
  <c r="F503" i="1"/>
  <c r="F609" i="1"/>
  <c r="F244" i="1"/>
  <c r="F245" i="1"/>
  <c r="F246" i="1"/>
  <c r="F247" i="1"/>
  <c r="F251" i="1"/>
  <c r="F248" i="1"/>
  <c r="F249" i="1"/>
  <c r="F250" i="1"/>
  <c r="F308" i="1"/>
  <c r="F302" i="1"/>
  <c r="F301" i="1"/>
  <c r="F307" i="1"/>
  <c r="F304" i="1"/>
  <c r="F305" i="1"/>
  <c r="F306" i="1"/>
  <c r="F303" i="1"/>
  <c r="F299" i="1"/>
  <c r="F300" i="1"/>
  <c r="F522" i="1"/>
  <c r="F527" i="1"/>
  <c r="F523" i="1"/>
  <c r="F528" i="1"/>
  <c r="F524" i="1"/>
  <c r="F529" i="1"/>
  <c r="F531" i="1"/>
  <c r="F532" i="1"/>
  <c r="F533" i="1"/>
  <c r="F534" i="1"/>
  <c r="F537" i="1"/>
  <c r="F535" i="1"/>
  <c r="F536" i="1"/>
  <c r="F525" i="1"/>
  <c r="F526" i="1"/>
  <c r="F530" i="1"/>
  <c r="F67" i="1"/>
  <c r="F68" i="1"/>
  <c r="F295" i="1"/>
  <c r="F296" i="1"/>
  <c r="F297" i="1"/>
  <c r="F298" i="1"/>
  <c r="F85" i="1"/>
  <c r="F86" i="1"/>
  <c r="F87" i="1"/>
  <c r="F89" i="1"/>
  <c r="F88" i="1"/>
  <c r="F90" i="1"/>
  <c r="F91" i="1"/>
  <c r="F93" i="1"/>
  <c r="F94" i="1"/>
  <c r="F92" i="1"/>
  <c r="F95" i="1"/>
  <c r="F78" i="1"/>
  <c r="F79" i="1"/>
  <c r="F81" i="1"/>
  <c r="F80" i="1"/>
  <c r="F96" i="1"/>
  <c r="F605" i="1"/>
  <c r="F83" i="1"/>
  <c r="F84" i="1"/>
  <c r="F82" i="1"/>
  <c r="F30" i="1"/>
  <c r="F31" i="1"/>
  <c r="F32" i="1"/>
  <c r="F41" i="1"/>
  <c r="F42" i="1"/>
  <c r="F579" i="1"/>
  <c r="F585" i="1"/>
  <c r="F577" i="1"/>
  <c r="F583" i="1"/>
  <c r="F575" i="1"/>
  <c r="F581" i="1"/>
  <c r="F578" i="1"/>
  <c r="F584" i="1"/>
  <c r="F576" i="1"/>
  <c r="F582" i="1"/>
  <c r="F574" i="1"/>
  <c r="F580" i="1"/>
  <c r="F233" i="1"/>
  <c r="F234" i="1"/>
  <c r="F315" i="1"/>
  <c r="F316" i="1"/>
  <c r="F317" i="1"/>
  <c r="F309" i="1"/>
  <c r="F311" i="1"/>
  <c r="F313" i="1"/>
  <c r="F310" i="1"/>
  <c r="F312" i="1"/>
  <c r="F314" i="1"/>
  <c r="F235" i="1"/>
  <c r="F241" i="1"/>
  <c r="F236" i="1"/>
  <c r="F242" i="1"/>
  <c r="F174" i="1"/>
  <c r="F175" i="1"/>
  <c r="F176" i="1"/>
  <c r="F177" i="1"/>
  <c r="F187" i="1"/>
  <c r="F178" i="1"/>
  <c r="F179" i="1"/>
  <c r="F180" i="1"/>
  <c r="F186" i="1"/>
  <c r="F181" i="1"/>
  <c r="F182" i="1"/>
  <c r="F183" i="1"/>
  <c r="F184" i="1"/>
  <c r="F185" i="1"/>
  <c r="F194" i="1"/>
  <c r="F195" i="1"/>
  <c r="F189" i="1"/>
  <c r="F190" i="1"/>
  <c r="F191" i="1"/>
  <c r="F192" i="1"/>
  <c r="F193" i="1"/>
  <c r="F201" i="1"/>
  <c r="F202" i="1"/>
  <c r="F196" i="1"/>
  <c r="F197" i="1"/>
  <c r="F198" i="1"/>
  <c r="F199" i="1"/>
  <c r="F200" i="1"/>
  <c r="F173" i="1"/>
  <c r="F171" i="1"/>
  <c r="F53" i="1"/>
  <c r="F57" i="1"/>
  <c r="F54" i="1"/>
  <c r="F58" i="1"/>
  <c r="F56" i="1"/>
  <c r="F239" i="1"/>
  <c r="F243" i="1"/>
  <c r="F59" i="1"/>
  <c r="F60" i="1"/>
  <c r="F55" i="1"/>
  <c r="F275" i="1"/>
  <c r="F37" i="1"/>
  <c r="F504" i="1"/>
  <c r="F557" i="1"/>
  <c r="F558" i="1"/>
  <c r="F556" i="1"/>
  <c r="F602" i="1"/>
  <c r="F71" i="1"/>
  <c r="F542" i="1"/>
  <c r="E6" i="3" s="1"/>
  <c r="E7" i="3" l="1"/>
  <c r="E14" i="3"/>
  <c r="E9" i="3"/>
  <c r="E10" i="3"/>
  <c r="E11" i="3"/>
  <c r="E12" i="3"/>
  <c r="E13" i="3"/>
  <c r="E15" i="3"/>
  <c r="E36" i="3"/>
  <c r="E69" i="3"/>
  <c r="E70" i="3"/>
  <c r="E72" i="3"/>
  <c r="E45" i="3"/>
  <c r="E47" i="3"/>
  <c r="E46" i="3"/>
  <c r="E50" i="3"/>
  <c r="E51" i="3"/>
  <c r="E53" i="3"/>
  <c r="E54" i="3"/>
  <c r="E52" i="3"/>
  <c r="E55" i="3"/>
  <c r="E56" i="3"/>
  <c r="E43" i="3"/>
  <c r="E44" i="3"/>
  <c r="E48" i="3"/>
  <c r="E49" i="3"/>
  <c r="E59" i="3"/>
  <c r="E60" i="3"/>
  <c r="E40" i="3"/>
  <c r="E61" i="3"/>
  <c r="E62" i="3"/>
  <c r="E41" i="3"/>
  <c r="E63" i="3"/>
  <c r="E64" i="3"/>
  <c r="E65" i="3"/>
  <c r="E39" i="3"/>
  <c r="E67" i="3"/>
  <c r="E38" i="3"/>
  <c r="E71" i="3"/>
  <c r="E74" i="3"/>
  <c r="E23" i="3"/>
  <c r="E20" i="3"/>
  <c r="E25" i="3"/>
  <c r="E27" i="3"/>
  <c r="E29" i="3"/>
  <c r="E31" i="3"/>
  <c r="E19" i="3"/>
  <c r="E18" i="3"/>
  <c r="E28" i="3"/>
  <c r="E82" i="3"/>
  <c r="E83" i="3"/>
  <c r="E87" i="3"/>
  <c r="E88" i="3"/>
  <c r="E89" i="3"/>
  <c r="E90" i="3"/>
  <c r="E33" i="3"/>
  <c r="E34" i="3"/>
  <c r="E57" i="3"/>
  <c r="E21" i="3"/>
  <c r="E22" i="3"/>
  <c r="E24" i="3"/>
  <c r="E30" i="3"/>
  <c r="E79" i="3"/>
  <c r="E80" i="3"/>
  <c r="E81" i="3"/>
  <c r="E76" i="3"/>
  <c r="E77" i="3"/>
  <c r="E78" i="3"/>
  <c r="E84" i="3"/>
  <c r="E85" i="3"/>
  <c r="E86" i="3"/>
  <c r="E91" i="3"/>
  <c r="E92" i="3"/>
  <c r="E93" i="3"/>
  <c r="E94" i="3"/>
  <c r="E96" i="3"/>
  <c r="E95" i="3"/>
  <c r="E66" i="3" l="1"/>
  <c r="M68" i="5" l="1"/>
  <c r="L68" i="5" s="1"/>
  <c r="M43" i="5"/>
  <c r="L43" i="5" s="1"/>
  <c r="M55" i="5"/>
  <c r="L55" i="5" s="1"/>
  <c r="M17" i="5"/>
  <c r="L17" i="5" s="1"/>
  <c r="F55" i="5"/>
  <c r="F18" i="5"/>
  <c r="E19" i="5"/>
  <c r="D31" i="5"/>
  <c r="N13" i="5" l="1"/>
  <c r="L13" i="5" s="1"/>
  <c r="D29" i="5"/>
  <c r="N53" i="5"/>
  <c r="M53" i="5" s="1"/>
  <c r="D12" i="5"/>
  <c r="N39" i="5"/>
  <c r="L39" i="5" s="1"/>
  <c r="E18" i="5"/>
  <c r="F31" i="5"/>
  <c r="D15" i="5"/>
  <c r="F53" i="5"/>
  <c r="D53" i="5" s="1"/>
  <c r="N15" i="5"/>
  <c r="M15" i="5" s="1"/>
  <c r="N41" i="5"/>
  <c r="D27" i="5"/>
  <c r="N51" i="5"/>
  <c r="L51" i="5" s="1"/>
  <c r="D18" i="5"/>
  <c r="E12" i="5"/>
  <c r="M6" i="5"/>
  <c r="L6" i="5" s="1"/>
  <c r="D55" i="5"/>
  <c r="E55" i="5"/>
  <c r="N27" i="5"/>
  <c r="N29" i="5"/>
  <c r="M31" i="5"/>
  <c r="L31" i="5" s="1"/>
  <c r="N66" i="5"/>
  <c r="F51" i="5"/>
  <c r="N64" i="5"/>
  <c r="D19" i="5"/>
  <c r="F19" i="5"/>
  <c r="D43" i="5"/>
  <c r="E39" i="5"/>
  <c r="D39" i="5" s="1"/>
  <c r="F41" i="5"/>
  <c r="D41" i="5" s="1"/>
  <c r="E68" i="5"/>
  <c r="D68" i="5" s="1"/>
  <c r="F64" i="5"/>
  <c r="F66" i="5"/>
  <c r="L53" i="5" l="1"/>
  <c r="F12" i="5"/>
  <c r="L15" i="5"/>
  <c r="M39" i="5"/>
  <c r="E66" i="5"/>
  <c r="D66" i="5"/>
  <c r="M64" i="5"/>
  <c r="L64" i="5"/>
  <c r="E64" i="5"/>
  <c r="D64" i="5"/>
  <c r="M66" i="5"/>
  <c r="L66" i="5"/>
  <c r="E53" i="5"/>
  <c r="M51" i="5"/>
  <c r="M13" i="5"/>
  <c r="E15" i="5"/>
  <c r="M41" i="5"/>
  <c r="L41" i="5"/>
  <c r="F15" i="5"/>
  <c r="E51" i="5"/>
  <c r="D51" i="5"/>
  <c r="E16" i="5"/>
  <c r="D16" i="5"/>
  <c r="F16" i="5"/>
  <c r="E14" i="5"/>
  <c r="F14" i="5"/>
  <c r="D14" i="5"/>
  <c r="F11" i="5"/>
  <c r="D11" i="5"/>
  <c r="E11" i="5"/>
  <c r="L27" i="5"/>
  <c r="M27" i="5"/>
  <c r="L29" i="5"/>
  <c r="M29" i="5"/>
  <c r="F13" i="5"/>
  <c r="E13" i="5"/>
  <c r="D13" i="5"/>
  <c r="F17" i="5"/>
  <c r="E17" i="5"/>
  <c r="D17" i="5"/>
  <c r="F3" i="1"/>
</calcChain>
</file>

<file path=xl/sharedStrings.xml><?xml version="1.0" encoding="utf-8"?>
<sst xmlns="http://schemas.openxmlformats.org/spreadsheetml/2006/main" count="2475" uniqueCount="840">
  <si>
    <t>Доводчик BTS84, 0˚, EN 2 со шп.</t>
  </si>
  <si>
    <t>Доводчик BTS84, 0˚, EN 3 со шп.</t>
  </si>
  <si>
    <t>Доводчик BTS84, 0˚, EN 4 со шп.</t>
  </si>
  <si>
    <t>Доводчик BTS84, 90˚, EN 4 со шп.</t>
  </si>
  <si>
    <t>Доводчик BTS84, 0˚, EN 2 без шп.</t>
  </si>
  <si>
    <t>Доводчик BTS84, 0˚, EN 3 без шп.</t>
  </si>
  <si>
    <t>Доводчик BTS84, 90˚, EN 3 без шп.</t>
  </si>
  <si>
    <t>Доводчик BTS84, 0˚, EN 4 без шп.</t>
  </si>
  <si>
    <t>Доводчик BTS84, 90˚, EN 4 без шп.</t>
  </si>
  <si>
    <t>Шпиндель BTS, DIN R+L, стд.</t>
  </si>
  <si>
    <t>Шпиндель BTS, DIN R+L, удл. 5 мм.</t>
  </si>
  <si>
    <t>Шпиндель BTS, DIN R+L, удл. 7,5 мм.</t>
  </si>
  <si>
    <t>Шпиндель BTS, DIN R+L, удл. 10 мм.</t>
  </si>
  <si>
    <t>Шпиндель BTS, DIN R+L, удл. 12,5 мм.</t>
  </si>
  <si>
    <t>Шпиндель BTS, DIN R+L, удл. 15 мм.</t>
  </si>
  <si>
    <t>Шпиндель BTS, DIN R+L, удл. 20 мм.</t>
  </si>
  <si>
    <t>Шпиндель BTS, DIN R+L, удл. 25 мм.</t>
  </si>
  <si>
    <t>Шпиндель BTS, DIN R+L, удл. 28 мм.</t>
  </si>
  <si>
    <t>Шпиндель BTS, DIN R+L, удл. 30 мм.</t>
  </si>
  <si>
    <t>Шпиндель BTS, DIN R+L, удл. 35 мм.</t>
  </si>
  <si>
    <t>Шпиндель BTS, DIN R+L, удл. 40 мм.</t>
  </si>
  <si>
    <t>Шпиндель BTS, DIN R+L, удл. 45 мм.</t>
  </si>
  <si>
    <t>Шпиндель BTS, DIN R+L, удл. 50 мм.</t>
  </si>
  <si>
    <t>Шпиндель BTS, DIN R, стд.</t>
  </si>
  <si>
    <t>Шпиндель BTS, DIN R, удл. 5 мм.</t>
  </si>
  <si>
    <t>Шпиндель BTS, DIN R, удл. 10 мм.</t>
  </si>
  <si>
    <t>Шпиндель BTS, DIN R, удл. 15 мм.</t>
  </si>
  <si>
    <t>Шпиндель BTS, DIN R, удл. 20 мм.</t>
  </si>
  <si>
    <t>Шпиндель BTS, DIN R, удл. 25 мм.</t>
  </si>
  <si>
    <t>Шпиндель BTS, DIN R, удл. 30 мм.</t>
  </si>
  <si>
    <t>Шпиндель BTS, DIN L, стд.</t>
  </si>
  <si>
    <t>Шпиндель BTS, DIN L, удл. 5 мм.</t>
  </si>
  <si>
    <t>Шпиндель BTS, DIN L, удл. 10 мм.</t>
  </si>
  <si>
    <t>Шпиндель BTS, DIN L, удл. 15 мм.</t>
  </si>
  <si>
    <t>Шпиндель BTS, DIN L, удл. 20 мм.</t>
  </si>
  <si>
    <t>Шпиндель BTS, DIN L, удл. 25 мм.</t>
  </si>
  <si>
    <t>Шпиндель BTS, DIN L, удл. 30 мм.</t>
  </si>
  <si>
    <t>Цементная коробка для BTS75V (617…)</t>
  </si>
  <si>
    <t>Доводчик BTS65, EN 3, 0˚, со шп.</t>
  </si>
  <si>
    <t>Доводчик BTS65, EN 3, 90˚, со шп.</t>
  </si>
  <si>
    <t>Доводчик BTS65, EN 4, 0˚, со шп.</t>
  </si>
  <si>
    <t>Доводчик BTS65, EN 4, 90˚, со шп.</t>
  </si>
  <si>
    <t>Доводчик BTS65, EN 3, 90˚, без шп.</t>
  </si>
  <si>
    <t>Описание</t>
  </si>
  <si>
    <t>серый, белый, коричневый, золотой</t>
  </si>
  <si>
    <t>серый, белый, коричневый</t>
  </si>
  <si>
    <t>серый</t>
  </si>
  <si>
    <t>серый, белый</t>
  </si>
  <si>
    <t>оцинкованный</t>
  </si>
  <si>
    <t>---</t>
  </si>
  <si>
    <t>нерж. сталь, полир. латунь</t>
  </si>
  <si>
    <t xml:space="preserve"> нержавеющая сталь</t>
  </si>
  <si>
    <t>Аксессуары для интегрируемых доводчиков Cam Action</t>
  </si>
  <si>
    <t>russia@dorma.com</t>
  </si>
  <si>
    <t>03 - коричневый</t>
  </si>
  <si>
    <t>04 - нерж. сталь</t>
  </si>
  <si>
    <t>05 - полированная латунь</t>
  </si>
  <si>
    <t>19 - черный</t>
  </si>
  <si>
    <t>нерж. сталь</t>
  </si>
  <si>
    <t>D10</t>
  </si>
  <si>
    <t>D11</t>
  </si>
  <si>
    <t>D12</t>
  </si>
  <si>
    <t>D13</t>
  </si>
  <si>
    <t>D14</t>
  </si>
  <si>
    <t>D15</t>
  </si>
  <si>
    <t>D16</t>
  </si>
  <si>
    <t>D6</t>
  </si>
  <si>
    <t>D7</t>
  </si>
  <si>
    <t>D8</t>
  </si>
  <si>
    <t>D23</t>
  </si>
  <si>
    <t>D24</t>
  </si>
  <si>
    <t>D25</t>
  </si>
  <si>
    <t>D26</t>
  </si>
  <si>
    <t>C</t>
  </si>
  <si>
    <t>B</t>
  </si>
  <si>
    <t>A</t>
  </si>
  <si>
    <t>D28</t>
  </si>
  <si>
    <t>D31</t>
  </si>
  <si>
    <t>D29</t>
  </si>
  <si>
    <t>D30</t>
  </si>
  <si>
    <t>Доводчик TS90 Impulse EN3/4, серый</t>
  </si>
  <si>
    <t>Доводчик TS90 Impulse EN3/4, т-коричн.</t>
  </si>
  <si>
    <t>Доводчик TS90 Impulse EN3/4, по кат. RAL</t>
  </si>
  <si>
    <t xml:space="preserve">Планка 8021 </t>
  </si>
  <si>
    <t>09 - по каталогу RAL</t>
  </si>
  <si>
    <t>серый, белый, коричневый, чёрный, золотой</t>
  </si>
  <si>
    <t>серый, белый, коричневый, черный</t>
  </si>
  <si>
    <t>серый, белый, коричневый, чёрный</t>
  </si>
  <si>
    <t>01 - серебристый</t>
  </si>
  <si>
    <t>D08</t>
  </si>
  <si>
    <t>D06</t>
  </si>
  <si>
    <t>D05</t>
  </si>
  <si>
    <t>D02</t>
  </si>
  <si>
    <t>D03</t>
  </si>
  <si>
    <t>D04</t>
  </si>
  <si>
    <t>D07</t>
  </si>
  <si>
    <t>D01</t>
  </si>
  <si>
    <t>D36</t>
  </si>
  <si>
    <t>D35</t>
  </si>
  <si>
    <t>D34</t>
  </si>
  <si>
    <t>D32</t>
  </si>
  <si>
    <t>Арт. №.</t>
  </si>
  <si>
    <t>ул. Дмитрия Ульянова, 7а</t>
  </si>
  <si>
    <t>PG</t>
  </si>
  <si>
    <t>D27</t>
  </si>
  <si>
    <t>Товарные бонусы на доводчики DORMA TS 77</t>
  </si>
  <si>
    <t>Товарные бонусы на доводчики DORMA TS Compakt</t>
  </si>
  <si>
    <t>TS77</t>
  </si>
  <si>
    <t>Доп. Скидка за разовый объем</t>
  </si>
  <si>
    <t>TS Compakt</t>
  </si>
  <si>
    <t>Доп. скидка  и цена за разовый объем</t>
  </si>
  <si>
    <t>Кат. Клиента</t>
  </si>
  <si>
    <t>360шт</t>
  </si>
  <si>
    <t>180шт</t>
  </si>
  <si>
    <t>96шт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</si>
  <si>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448  шт</t>
    </r>
  </si>
  <si>
    <t>1 - 447 шт</t>
  </si>
  <si>
    <t>C, мин опт</t>
  </si>
  <si>
    <t>Товарные бонусы на доводчики DORMA TS 90 Impulse</t>
  </si>
  <si>
    <t>Цена с учетом доп. скидки за разовый объем:</t>
  </si>
  <si>
    <t>TS 90 Impulse</t>
  </si>
  <si>
    <t>TS77 EN2</t>
  </si>
  <si>
    <r>
      <rPr>
        <b/>
        <sz val="10"/>
        <rFont val="Calibri"/>
        <family val="2"/>
        <charset val="204"/>
      </rPr>
      <t xml:space="preserve">≥ </t>
    </r>
    <r>
      <rPr>
        <b/>
        <sz val="10"/>
        <rFont val="Arial"/>
        <family val="2"/>
        <charset val="204"/>
      </rPr>
      <t>50  шт</t>
    </r>
  </si>
  <si>
    <t>20 - 49 шт</t>
  </si>
  <si>
    <t>1 - 19 шт</t>
  </si>
  <si>
    <t>TS77 EN3</t>
  </si>
  <si>
    <t>TS77 EN4</t>
  </si>
  <si>
    <t>В</t>
  </si>
  <si>
    <t>Товарные бонусы на доводчики DORMA TS Profil</t>
  </si>
  <si>
    <t>Товарные бонусы на доводчики DORMA TS 92</t>
  </si>
  <si>
    <t>TS Profil</t>
  </si>
  <si>
    <t>TS 92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</si>
  <si>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24  шт</t>
    </r>
  </si>
  <si>
    <t>1 - 23 шт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</si>
  <si>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50  шт</t>
    </r>
  </si>
  <si>
    <t>Товарные бонусы на доводчики DORMA TS 73</t>
  </si>
  <si>
    <t>Товарные бонусы на доводчики DORMA TS 93</t>
  </si>
  <si>
    <t>EN 2-5</t>
  </si>
  <si>
    <t>TS 73</t>
  </si>
  <si>
    <t>TS 93 EN 2-5</t>
  </si>
  <si>
    <r>
      <rPr>
        <b/>
        <sz val="10"/>
        <rFont val="Calibri"/>
        <family val="2"/>
        <charset val="204"/>
      </rPr>
      <t>≥</t>
    </r>
    <r>
      <rPr>
        <b/>
        <sz val="10"/>
        <rFont val="Arial"/>
        <family val="2"/>
        <charset val="204"/>
      </rPr>
      <t>30  шт</t>
    </r>
  </si>
  <si>
    <t>10 - 29 шт</t>
  </si>
  <si>
    <t>1 - 9 шт</t>
  </si>
  <si>
    <t>Товарные бонусы на доводчики DORMA TS 83</t>
  </si>
  <si>
    <t>Товарные бонусы на доводчики DORMA TS 91</t>
  </si>
  <si>
    <t>TS 83 EN 3-6 BC, арт. 380101хх</t>
  </si>
  <si>
    <t>TS 83</t>
  </si>
  <si>
    <t>TS 91</t>
  </si>
  <si>
    <r>
      <rPr>
        <b/>
        <sz val="10"/>
        <rFont val="Calibri"/>
        <family val="2"/>
        <charset val="204"/>
      </rPr>
      <t xml:space="preserve">≥ </t>
    </r>
    <r>
      <rPr>
        <b/>
        <sz val="10"/>
        <rFont val="Arial"/>
        <family val="2"/>
        <charset val="204"/>
      </rPr>
      <t>50 шт</t>
    </r>
  </si>
  <si>
    <t>С</t>
  </si>
  <si>
    <t>Товарные бонусы на доводчики DORMA ITS 96 EN 2-4</t>
  </si>
  <si>
    <t>Товарные бонусы на доводчики DORMA ITS 96 EN 3-6</t>
  </si>
  <si>
    <t>ITS 96 EN 2-4</t>
  </si>
  <si>
    <t>ITS 96 EN 3-6</t>
  </si>
  <si>
    <r>
      <rPr>
        <b/>
        <sz val="10"/>
        <rFont val="Calibri"/>
        <family val="2"/>
        <charset val="204"/>
      </rPr>
      <t xml:space="preserve">≥ </t>
    </r>
    <r>
      <rPr>
        <b/>
        <sz val="10"/>
        <rFont val="Arial"/>
        <family val="2"/>
        <charset val="204"/>
      </rPr>
      <t>40 шт</t>
    </r>
  </si>
  <si>
    <t>20 - 39 шт</t>
  </si>
  <si>
    <t>EN1</t>
  </si>
  <si>
    <t>до 750</t>
  </si>
  <si>
    <t>EN2</t>
  </si>
  <si>
    <t>EN3</t>
  </si>
  <si>
    <t>EN4</t>
  </si>
  <si>
    <t>EN5</t>
  </si>
  <si>
    <t>EN6</t>
  </si>
  <si>
    <t>EN7</t>
  </si>
  <si>
    <t>Ед. изм.</t>
  </si>
  <si>
    <t>шт.</t>
  </si>
  <si>
    <t>Доводчик TS77 EN 2 стд., серый</t>
  </si>
  <si>
    <t>Доводчик TS77 EN 2 стд., белый</t>
  </si>
  <si>
    <t>Доводчик TS77 EN 2 стд., золотой</t>
  </si>
  <si>
    <t>Доводчик TS77 EN 2 стд., т-коричн.</t>
  </si>
  <si>
    <t>Доводчик TS77 EN 3 стд., серый</t>
  </si>
  <si>
    <t>Доводчик TS77 EN 3 стд., белый</t>
  </si>
  <si>
    <t>Доводчик TS77 EN 3 стд., золотой</t>
  </si>
  <si>
    <t>Доводчик TS77 EN 3 стд., т-коричн.</t>
  </si>
  <si>
    <t>Доводчик TS77 EN 4 стд., серый</t>
  </si>
  <si>
    <t>Доводчик TS77 EN 4 стд., белый</t>
  </si>
  <si>
    <t>Доводчик TS77 EN 4 стд., золотой</t>
  </si>
  <si>
    <t>Доводчик TS77 EN 4 стд., т-коричн.</t>
  </si>
  <si>
    <t>Доводчик TS77 EN 4 стд., чёрный</t>
  </si>
  <si>
    <t>Рычаг складной для TS77 стд., серый</t>
  </si>
  <si>
    <t>Дов-к  TS Compakt EN 2/3/4 стд., серый</t>
  </si>
  <si>
    <t>Дов-к  TS Compakt EN 2/3/4 стд., т-кор</t>
  </si>
  <si>
    <t>Дов-к TS Compakt EN 2/3/4 стд., RAL9016</t>
  </si>
  <si>
    <t>Дов-к TS Compakt EN 2/3/4 стд., RAL9005</t>
  </si>
  <si>
    <t>Дов-к  TS Compakt EN 2/3/4 ФОП, серый</t>
  </si>
  <si>
    <t>Дов-к TS Compakt EN 2/3/4 ФОП, RAL9016</t>
  </si>
  <si>
    <t>Доводчик TS68 EN 2/3/4 стд., серый</t>
  </si>
  <si>
    <t>Доводчик TS68 EN 2/3/4 стд., бел.RAL9016</t>
  </si>
  <si>
    <t>Доводчик TS68 EN 2/3/4 стд., золотой</t>
  </si>
  <si>
    <t>Доводчик TS68 EN 2/3/4 стд., т-коричн.</t>
  </si>
  <si>
    <t>Доводчик TS68 EN 2/3/4 ФОП, серый</t>
  </si>
  <si>
    <t>Дов-к  TS68 EN 2/3/4 ФОП, бел. RAL9016</t>
  </si>
  <si>
    <t>Доводчик TS68 EN 2/3/4 ФОП, золотой</t>
  </si>
  <si>
    <t>Доводчик TS68 EN 2/3/4 ФОП, т-коричн.</t>
  </si>
  <si>
    <t>Рычаг складной для TS68 стд., серый</t>
  </si>
  <si>
    <t>Рычаг складной для TS68 стд., коричн.</t>
  </si>
  <si>
    <t xml:space="preserve">Рычаг складной для TS68 стд., RAL9016 </t>
  </si>
  <si>
    <t>TS-Profil EN2/3/4+Size5 BCA, к-т, серый</t>
  </si>
  <si>
    <t>TS-Profil EN2/3/4+Size5 BCA, к-т, корич.</t>
  </si>
  <si>
    <t>TS-Profil EN2/3/4+Size5 BCA, бел.RAL9016</t>
  </si>
  <si>
    <t>TS-Profil EN2/3/4+Size5 BCA, чёр.RAL9005</t>
  </si>
  <si>
    <t>Доводчик TS90 Impulse EN3/4, бел.RAL9016</t>
  </si>
  <si>
    <t>Доводчик врезной ITS96 EN 2-4, стд.шп.</t>
  </si>
  <si>
    <t>Доводчик врезной ITS96 EN 2-4, удл. 4мм</t>
  </si>
  <si>
    <t>Доводчик врезной ITS96 EN 2-4, удл. 8мм</t>
  </si>
  <si>
    <t>Доводчик врезной ITS96 EN 3-6, стд.шп.</t>
  </si>
  <si>
    <t>Доводчик врезной ITS96 EN 3-6, удл. 4мм</t>
  </si>
  <si>
    <t>Доводчик врезной ITS96 EN 3-6, удл. 8мм</t>
  </si>
  <si>
    <t>Доводчик св.х. ITS96 FL, EN 3-6, стд.шп.</t>
  </si>
  <si>
    <t>Доводчик св.х. ITS96 FL, EN 3-6, удл.4мм</t>
  </si>
  <si>
    <t>Доводчик св.х ITS96 FL, EN 3-6, удл.8мм</t>
  </si>
  <si>
    <t>Дов-к клч. TS93 B BC+DC EN 2-5, серый</t>
  </si>
  <si>
    <t>Дов-к клч. TS93 B BC+DC EN 2-5, т-к.</t>
  </si>
  <si>
    <t>Дов-к клч. TS93 B BC+DC EN 2-5, RAL9016</t>
  </si>
  <si>
    <t>Дов-к клч. TS93 B BC+DC EN 2-5, RAL9005</t>
  </si>
  <si>
    <t>Дов-к клч. TS93 B BC+DC EN 2-5, RAL9010</t>
  </si>
  <si>
    <t>Дов-к клч. TS93 B BC+DC EN 2-5, по RAL</t>
  </si>
  <si>
    <t>Дов-к клч. TS93 B BC+DC EN 2-5, п/н.ст.</t>
  </si>
  <si>
    <t>Дов-к клч. TS93 B BC+DC EN 2-5, пол.лат.</t>
  </si>
  <si>
    <t>Дов-к клч. TS93 B BC+DC EN 5-7, серый</t>
  </si>
  <si>
    <t>Дов-к клч. TS93 B BC+DC EN 5-7, RAL9016</t>
  </si>
  <si>
    <t>Дов-к клч. TS93 B BC+DC EN 5-7, RAL9010</t>
  </si>
  <si>
    <t>Дов-к клч. TS93 B BC+DC EN 5-7, по RAL</t>
  </si>
  <si>
    <t>Дов-к клч. TS93 B BC+DC EN 5-7, п/н.ст.</t>
  </si>
  <si>
    <t>Дов-к клч. TS93 B BC+DC EN 5-7, пол.лат.</t>
  </si>
  <si>
    <t>Дов-к клч. TS93 G BC+DC EN 2-5, серый</t>
  </si>
  <si>
    <t>Дов-к клч. TS93 G BC+DC EN 2-5, т-к.</t>
  </si>
  <si>
    <t>Дов-к клч. TS93 G BC+DC EN 2-5, RAL9016</t>
  </si>
  <si>
    <t>Дов-к клч. TS93 G BC+DC EN 2-5, RAL9005</t>
  </si>
  <si>
    <t>Дов-к клч. TS93 G BC+DC EN 2-5, RAL9010</t>
  </si>
  <si>
    <t>Дов-к клч. TS93 G BC+DC EN 2-5, по RAL</t>
  </si>
  <si>
    <t>Дов-к клч. TS93 G BC+DC EN 2-5, п/н.ст.</t>
  </si>
  <si>
    <t>Дов-к клч. TS93 G BC+DC EN 2-5, пол.лат.</t>
  </si>
  <si>
    <t>Дов-к клч. TS93 G BC+DC EN 5-7, серый</t>
  </si>
  <si>
    <t>Дов-к клч. TS93 G BC+DC EN 5-7, RAL9016</t>
  </si>
  <si>
    <t>Дов-к клч. TS93 G BC+DC EN 5-7, RAL9010</t>
  </si>
  <si>
    <t>Дов-к клч. TS93 G BC+DC EN 5-7, по RAL</t>
  </si>
  <si>
    <t>Дов-к клч. TS93 G BC+DC EN 5-7, п/н.ст.</t>
  </si>
  <si>
    <t>Дов-к клч. TS93 G BC+DC EN 5-7, пол.лат.</t>
  </si>
  <si>
    <t>Дов-к клч. TS93B BC EN2-5, вк.ск.к, сер.</t>
  </si>
  <si>
    <t xml:space="preserve">Ск. канал G-N рег. по выс., серый </t>
  </si>
  <si>
    <t xml:space="preserve">Ск. канал G-N рег. по выс., т-коричн. </t>
  </si>
  <si>
    <t>Ск. канал G-N рег. по выс., RAL9016</t>
  </si>
  <si>
    <t>Ск. канал G-N рег. по выс., RAL9005</t>
  </si>
  <si>
    <t>Ск. канал G-N рег. по выс., RAL9010</t>
  </si>
  <si>
    <t>Ск. канал G-N рег. по выс., по кат. RAL</t>
  </si>
  <si>
    <t>Ск. канал G-N рег. по выс., под нерж.ст.</t>
  </si>
  <si>
    <t>Ск. канал G-N рег. по выс., полир.латунь</t>
  </si>
  <si>
    <t>Ск. к. G-EMF 24VDC, 80-140⁰, серый</t>
  </si>
  <si>
    <t>Ск. к. G-EMF 24VDC, 80-140⁰, RAL9016</t>
  </si>
  <si>
    <t>Ск. к. G-EMF 24VDC, 80-140⁰, по RAL</t>
  </si>
  <si>
    <t>Ск. к. G-EMF 24VDC, 80-140⁰, п/нерж.</t>
  </si>
  <si>
    <t>Ск. к. G-EMF 24VDC, 80-140⁰, пол.лат.</t>
  </si>
  <si>
    <t>Ск. канал G-EMF 24VDC, 80-120⁰, серый</t>
  </si>
  <si>
    <t xml:space="preserve">Ск. канал G-EMF 24VDC, 80-120⁰, т-кор. </t>
  </si>
  <si>
    <t>Ск. канал G-EMF 24VDC, 80-120⁰, RAL9016</t>
  </si>
  <si>
    <t>Ск. канал G-EMF 24VDC, 80-120⁰, по RAL</t>
  </si>
  <si>
    <t>Ск. канал G-EMF 24VDC, 80-120⁰, п/нерж.</t>
  </si>
  <si>
    <t>Ск. канал G-EMF 24VDC, 80-120⁰, пол.лат.</t>
  </si>
  <si>
    <t>Ск. к. G-EMR 24VDC, 80-140⁰, серый</t>
  </si>
  <si>
    <t>Ск. к. G-EMR 24VDC, 80-140⁰, RAL9016</t>
  </si>
  <si>
    <t>Ск. к. G-EMR 24VDC, 80-140⁰, по RAL</t>
  </si>
  <si>
    <t>Ск. к. G-EMR 24VDC, 80-140⁰, п/нерж.</t>
  </si>
  <si>
    <t>Ск. к. G-EMR 24VDC, 80-140⁰, пол.лат.</t>
  </si>
  <si>
    <t>Ск. канал G-EMR 24VDC, 80-120⁰, серый</t>
  </si>
  <si>
    <t>Ск. канал G-EMR 24VDC, 80-120⁰, RAL9016</t>
  </si>
  <si>
    <t>Ск. канал G-EMR 24VDC, 80-120⁰, по RAL</t>
  </si>
  <si>
    <t>Ск. канал G-EMR 24VDC, 80-120⁰, п/нерж.</t>
  </si>
  <si>
    <t>Ск. канал G-EMR 24VDC, 80-120⁰, пол.лат.</t>
  </si>
  <si>
    <t>Ск. к. G-EMR DCW 24VDC, 80-140⁰, серый</t>
  </si>
  <si>
    <t>Ск. к. G-EMR DCW 24VDC, 80-140⁰, RAL9016</t>
  </si>
  <si>
    <t>Ск. к. G-EMR DCW 24VDC, 80-140⁰, по RAL</t>
  </si>
  <si>
    <t>Ск. к. G-EMR DCW 24VDC, 80-140⁰, п/нерж.</t>
  </si>
  <si>
    <t>Ск. к. G-EMR DCW 24VDC, 80-140⁰, пол.лат</t>
  </si>
  <si>
    <t>Ск. к. G-EMR DCW 24VDC, 80-120⁰, серый</t>
  </si>
  <si>
    <t>Ск. к. G-EMR DCW 24VDC, 80-120⁰, RAL9016</t>
  </si>
  <si>
    <t>Ск. к. G-EMR DCW 24VDC, 80-120⁰, по RAL</t>
  </si>
  <si>
    <t>Ск. к. G-EMR DCW 24VDC, 80-120⁰, п/нерж.</t>
  </si>
  <si>
    <t>Ск. к. G-EMR DCW 24VDC, 80-120⁰, пол.лат</t>
  </si>
  <si>
    <t>Коорд. G-GSR/V, серый</t>
  </si>
  <si>
    <t>Коорд. G-GSR/V, белый RAL9016</t>
  </si>
  <si>
    <t>Коорд. G-GSR/V, по кат. RAL</t>
  </si>
  <si>
    <t>Коорд. G-GSR/V, под нерж. сталь</t>
  </si>
  <si>
    <t>Коорд. G-GSR/V, полир. латунь</t>
  </si>
  <si>
    <t xml:space="preserve">Коорд. G-GSR/VK, серый </t>
  </si>
  <si>
    <t>Коорд. G-GSR/VK, белый RAL9016</t>
  </si>
  <si>
    <t>Коорд. G-GSR/VK, по кат. RAL</t>
  </si>
  <si>
    <t>Коорд. G-GSR/VK, под нерж. сталь</t>
  </si>
  <si>
    <t>Коорд. G-GSR/VL, серый</t>
  </si>
  <si>
    <t>Коорд. G-GSR/VL, белый RAL9016</t>
  </si>
  <si>
    <t>Коорд. G-GSR/VL, по кат. RAL</t>
  </si>
  <si>
    <t>Коорд. G-GSR/VL, под нерж. сталь</t>
  </si>
  <si>
    <t>Коорд. G-GSR-EMF 1/V, серый</t>
  </si>
  <si>
    <t>Коорд. G-GSR-EMF 1/V, белый RAL9016</t>
  </si>
  <si>
    <t>Коорд. G-GSR-EMF 1/V, по кат. RAL</t>
  </si>
  <si>
    <t>Коорд. G-GSR-EMF 1/V, под нерж. сталь</t>
  </si>
  <si>
    <t>Коорд. G-GSR-EMF 1/VK, серый</t>
  </si>
  <si>
    <t>Коорд. G-GSR-EMF 1/VK, белый RAL9016</t>
  </si>
  <si>
    <t>Коорд. G-GSR-EMF 1/VK, по кат. RAL</t>
  </si>
  <si>
    <t>Коорд. G-GSR-EMF 1/VK, под нерж. сталь</t>
  </si>
  <si>
    <t>Коорд. G-GSR-EMF 1/VL, белый RAL9016</t>
  </si>
  <si>
    <t>Коорд. G-GSR-EMF 1/VL, по кат. RAL</t>
  </si>
  <si>
    <t>Коорд. G-GSR-EMF 1/VL, под нерж. сталь</t>
  </si>
  <si>
    <t>Коорд. G-GSR-EMF 2V, серый</t>
  </si>
  <si>
    <t>Коорд. G-GSR-EMF 2V, белый RAL9016</t>
  </si>
  <si>
    <t>Коорд. G-GSR-EMF 2V, по кат. RAL</t>
  </si>
  <si>
    <t>Коорд. G-GSR-EMF 2V, под нерж. сталь</t>
  </si>
  <si>
    <t>Коорд. G-GSR-EMF 2VK, серый</t>
  </si>
  <si>
    <t>Коорд. G-GSR-EMF 2VK, белый RAL9016</t>
  </si>
  <si>
    <t>Коорд. G-GSR-EMF 2VK, по кат. RAL</t>
  </si>
  <si>
    <t>Коорд. G-GSR-EMF 2VK, под нерж. сталь</t>
  </si>
  <si>
    <t>Коорд. G-GSR-EMF 2VL, серый</t>
  </si>
  <si>
    <t>Коорд. G-GSR-EMF 2VL, белый RAL9016</t>
  </si>
  <si>
    <t>Коорд. G-GSR-EMF 2VL, по кат. RAL</t>
  </si>
  <si>
    <t>Коорд. G-GSR-EMF 2VL, под нерж. сталь</t>
  </si>
  <si>
    <t>Коорд. G-GSR-EMF 1G/V, серый</t>
  </si>
  <si>
    <t>Коорд. G-GSR-EMF 1G/V, белый RAL9016</t>
  </si>
  <si>
    <t>Коорд. G-GSR-EMF 1G/V, по кат. RAL</t>
  </si>
  <si>
    <t>Коорд. G-GSR-EMF 1G/V, под нерж. сталь</t>
  </si>
  <si>
    <t>Коорд. G-GSR-EMF 1G/VK, серый</t>
  </si>
  <si>
    <t>Коорд. G-GSR-EMF 1G/VK, белый RAL9016</t>
  </si>
  <si>
    <t>Коорд. G-GSR-EMF 1G/VK, по кат. RAL</t>
  </si>
  <si>
    <t>Коорд. G-GSR-EMF 1G/VK, под нерж. сталь</t>
  </si>
  <si>
    <t>Коорд. G-GSR-EMF 1G/VL, серый</t>
  </si>
  <si>
    <t>Коорд. G-GSR-EMF 1G/VL, белый RAL9016</t>
  </si>
  <si>
    <t>Коорд. G-GSR-EMF 1G/VL, по кат. RAL</t>
  </si>
  <si>
    <t>Коорд. G-GSR-EMF 1G/VL, под нерж. сталь</t>
  </si>
  <si>
    <t>Коорд. G-GSR-EMR 1/V, серый</t>
  </si>
  <si>
    <t>Коорд. G-GSR-EMR 1/V, белый RAL9016</t>
  </si>
  <si>
    <t>Коорд. G-GSR-EMR 1/V, по кат. RAL</t>
  </si>
  <si>
    <t>Коорд. G-GSR-EMR 1/V, под нерж. сталь</t>
  </si>
  <si>
    <t>Коорд. G-GSR-EMR 1/VL, серый</t>
  </si>
  <si>
    <t>Коорд. G-GSR-EMR 1/VL, белый RAL9016</t>
  </si>
  <si>
    <t>Коорд. G-GSR-EMR 1/VL, по кат. RAL</t>
  </si>
  <si>
    <t>Коорд. G-GSR-EMR 1/VL, под нерж. сталь</t>
  </si>
  <si>
    <t>Коорд. G-GSR-EMR 2/V, серый</t>
  </si>
  <si>
    <t>Коорд. G-GSR-EMR 2/V, белый RAL9016</t>
  </si>
  <si>
    <t>Коорд. G-GSR-EMR 2/V, по кат. RAL</t>
  </si>
  <si>
    <t>Коорд. G-GSR-EMR 2/V, под нерж. сталь</t>
  </si>
  <si>
    <t>Коорд. G-GSR-EMR 2/VL, серый</t>
  </si>
  <si>
    <t>Коорд. G-GSR-EMR 2/VL, белый RAL9016</t>
  </si>
  <si>
    <t>Коорд. G-GSR-EMR 2/VL, по кат. RAL</t>
  </si>
  <si>
    <t>Коорд. G-GSR-EMR 2/VL, под нерж. сталь</t>
  </si>
  <si>
    <t>Коорд. G-GSR-EMR 1G/V, серый</t>
  </si>
  <si>
    <t>Коорд. G-GSR-EMR 1G/V, белый RAL9016</t>
  </si>
  <si>
    <t>Коорд. G-GSR-EMR 1G/V, по кат. RAL</t>
  </si>
  <si>
    <t>Коорд. G-GSR-EMR 1G/V, под нерж. сталь</t>
  </si>
  <si>
    <t>Коорд. G-GSR-EMR 1G/VL, серый</t>
  </si>
  <si>
    <t>Коорд. G-GSR-EMR 1G/VL, белый RAL9016</t>
  </si>
  <si>
    <t>Коорд. G-GSR-EMR 1G/VL, по кат. RAL</t>
  </si>
  <si>
    <t>Коорд. G-GSR-EMR 1G/VL, под нерж. сталь</t>
  </si>
  <si>
    <t>Коорд. G-GSR/V/BG, серый</t>
  </si>
  <si>
    <t>Коорд. G-GSR/V/BG, белый RAL9016</t>
  </si>
  <si>
    <t>Коорд. G-GSR/V/BG, по кат. RAL</t>
  </si>
  <si>
    <t>Коорд. G-GSR/V/BG, под нерж. сталь</t>
  </si>
  <si>
    <t>Коорд. G-GSR-EMF 2/V/BG, серый</t>
  </si>
  <si>
    <t>Коорд. G-GSR-EMF 2/V/BG, белый RAL9016</t>
  </si>
  <si>
    <t>Коорд. G-GSR-EMF 2/V/BG, по кат. RAL</t>
  </si>
  <si>
    <t>Коорд. G-GSR-EMF 2/V/BG, под нерж. сталь</t>
  </si>
  <si>
    <t>Коорд. G-GSR-EMR 2/V/BG, серый</t>
  </si>
  <si>
    <t>Коорд. G-GSR-EMR 2/V/BG, белый RAL9016</t>
  </si>
  <si>
    <t>Коорд. G-GSR-EMR 2/V/BG, по кат. RAL</t>
  </si>
  <si>
    <t>Коорд. G-GSR-EMR 2/V/BG, под нерж. сталь</t>
  </si>
  <si>
    <t>Датчик дыма RMZ, серый</t>
  </si>
  <si>
    <t>Датчик дыма RMZ, белый RAL9016</t>
  </si>
  <si>
    <t>Датчик дыма RMZ, по кат. RAL</t>
  </si>
  <si>
    <t>Датчик дыма RMZ, под нерж. сталь</t>
  </si>
  <si>
    <t>Датчик дыма RMZ, полир. латунь</t>
  </si>
  <si>
    <t>Датчик дыма RMZ/DCW, серый</t>
  </si>
  <si>
    <t>Датчик дыма RMZ/DCW, белый RAL9016</t>
  </si>
  <si>
    <t>Датчик дыма RMZ/DCW, по кат. RAL</t>
  </si>
  <si>
    <t>Датчик дыма RMZ/DCW, под нерж. сталь</t>
  </si>
  <si>
    <t>Датчик дыма RMZ/DCW, полир. латунь</t>
  </si>
  <si>
    <t>Датчик дыма RM-N на потол. (пара), белый</t>
  </si>
  <si>
    <t>Дов-к клч. TS92 B EN 1-4, серый</t>
  </si>
  <si>
    <t>Дов-к клч. TS92 B EN 1-4, т-корич.</t>
  </si>
  <si>
    <t>Дов-к клч. TS92 B EN 1-4, бел.RAL9016</t>
  </si>
  <si>
    <t>Дов-к клч. TS92 B EN 1-4, чёр.RAL9005</t>
  </si>
  <si>
    <t>Дов-к клч. TS92 B EN 1-4, бел.RAL9010</t>
  </si>
  <si>
    <t>Дов-к клч. TS92 B EN 1-4, по кат. RAL</t>
  </si>
  <si>
    <t>Дов-к клч. TS92 B EN 1-4, под нер.ст.</t>
  </si>
  <si>
    <t>Дов-к клч. TS92 B EN 1-4, полир.лат.</t>
  </si>
  <si>
    <t>Дов-к клч. TS92 G EN 1-4, серый</t>
  </si>
  <si>
    <t>Дов-к клч. TS92 G EN 1-4, т-корич.</t>
  </si>
  <si>
    <t>Дов-к клч. TS92 G EN 1-4, бел.RAL9016</t>
  </si>
  <si>
    <t>Дов-к клч. TS92 G EN 1-4, чёр.RAL9005</t>
  </si>
  <si>
    <t>Дов-к клч. TS92 G EN 1-4, бел.RAL9010</t>
  </si>
  <si>
    <t>Дов-к клч. TS92 G EN 1-4, по кат. RAL</t>
  </si>
  <si>
    <t>Дов-к клч. TS92 G EN 1-4, под нер.ст.</t>
  </si>
  <si>
    <t>Дов-к клч. TS92 G EN 1-4, полир.лат.</t>
  </si>
  <si>
    <t>Доводчик TS97 EN 2-4, серый</t>
  </si>
  <si>
    <t>Доводчик TS97 EN 2-4, белый RAL9016</t>
  </si>
  <si>
    <t>Доводчик TS97 EN 2-4, по кат. RAL</t>
  </si>
  <si>
    <t>Доводчик TS97 EN 2-4, под нерж. сталь</t>
  </si>
  <si>
    <t>Доводчик TS97 EN 2-4, полир. латунь</t>
  </si>
  <si>
    <t>Пластина д/уст. TS97 на ц.с.дв., сер.</t>
  </si>
  <si>
    <t>Пл. д/уст. TS97 на ц.с.дв., бел.RAL9016</t>
  </si>
  <si>
    <t>Пл. д/уст. TS97 на ц.с.дв., по кат.RAL</t>
  </si>
  <si>
    <t>Пл. д/уст. TS97 на ц.с.дв., под нер.ст.</t>
  </si>
  <si>
    <t>Пл. д/уст. TS97 на ц.с.дв., полир.латунь</t>
  </si>
  <si>
    <t>Пластина монт. G-N 5х30мм, серый</t>
  </si>
  <si>
    <t>Пластина монт. G-N 5х30мм, бел. RAL9016</t>
  </si>
  <si>
    <t>Пластина монт. G-N 5х30мм, бел. RAL9010</t>
  </si>
  <si>
    <t>Пластина монт. G-N 5х30мм, по кат. RAL</t>
  </si>
  <si>
    <t>Пластина монт. G-N 5х40мм, серый</t>
  </si>
  <si>
    <t>Пластина монт. G-N 5х40мм, бел. RAL9016</t>
  </si>
  <si>
    <t>Пластина монт. G-N 5х40мм, бел. RAL9010</t>
  </si>
  <si>
    <t>Пластина монт. G-N 5х40мм, по кат. RAL</t>
  </si>
  <si>
    <t>Пластина монт. G-EMF 120/140⁰, серый</t>
  </si>
  <si>
    <t>Пластина монт. G-EMF 120/140⁰, RAL9016</t>
  </si>
  <si>
    <t>Пластина монт. G-EMF 120/140⁰, RAL9010</t>
  </si>
  <si>
    <t>Пластина монт. G-EMF 120/140⁰, по RAL</t>
  </si>
  <si>
    <t>Пластина монт. G-EMF 120/140⁰, п/нерж.ст</t>
  </si>
  <si>
    <t>Пластина монт. G-EMF 120/140⁰, пол.лат.</t>
  </si>
  <si>
    <t>Пластина монт. G-EMR 140⁰, серый</t>
  </si>
  <si>
    <t>Пластина монт. G-EMR 140⁰, белый RAL9016</t>
  </si>
  <si>
    <t>Пластина монт. G-EMR 140⁰, по RAL</t>
  </si>
  <si>
    <t>Пластина монт. G-EMR 140⁰, под нерж. ст.</t>
  </si>
  <si>
    <t>Пластина монт. G-EMR 140⁰, полир.латунь</t>
  </si>
  <si>
    <t>Пластина монт. G-EMR, серый</t>
  </si>
  <si>
    <t>Пластина монт. G-EMR, белый RAL9016</t>
  </si>
  <si>
    <t>Пластина монт. G-EMR, по кат. RAL</t>
  </si>
  <si>
    <t>Пластина монт. G-EMR, под нерж. сталь</t>
  </si>
  <si>
    <t>Пластина монт. G-EMR, полир. латунь</t>
  </si>
  <si>
    <t>Пл. монт. д/ск.кан. TS90 EN3/4, серый</t>
  </si>
  <si>
    <t>Пл.монт. д/ск.к. TS90 EN3/4, бел.RAL9016</t>
  </si>
  <si>
    <t>Уголок монт. G-N, серый</t>
  </si>
  <si>
    <t>Уголок монт. G-N, белый RAL9016</t>
  </si>
  <si>
    <t>Уголок монт. G-N, белый RAL9010</t>
  </si>
  <si>
    <t>Уголок монт. G-N, по кат. RAL</t>
  </si>
  <si>
    <t>Уголок монт. G-N, под нерж. сталь</t>
  </si>
  <si>
    <t>Уголок монт. G-EMF, серый</t>
  </si>
  <si>
    <t>Уголок монт. G-EMF, белый RAL9016</t>
  </si>
  <si>
    <t>Уголок монт. G-EMF, белый RAL9010</t>
  </si>
  <si>
    <t>Уголок монт. G-EMF, по кат. RAL</t>
  </si>
  <si>
    <t>Уголок монт. G-EMF, под нерж. сталь</t>
  </si>
  <si>
    <t>Уголок монт. G-SR/BG, серый</t>
  </si>
  <si>
    <t>Уголок монт. G-SR/BG, белый RAL9016</t>
  </si>
  <si>
    <t>Уголок монт. G-SR/BG, по кат. RAL</t>
  </si>
  <si>
    <t xml:space="preserve">Уголок монт. д/cк.к. TS90 EN3/4, серый </t>
  </si>
  <si>
    <t>Уголок монт. д/ск.к. TS90 EN3/4, RAL9016</t>
  </si>
  <si>
    <t>Пластины монт. для G-SR, серый</t>
  </si>
  <si>
    <t>Пластины монт. для G-SR, белый RAL9016</t>
  </si>
  <si>
    <t>Пластины монт. для G-SR, по кат. RAL</t>
  </si>
  <si>
    <t>Пластины монт. для G-SR/BG, серый</t>
  </si>
  <si>
    <t>Пластины монт. д/ G-SR/BG, белый RAL9016</t>
  </si>
  <si>
    <t>Пластины монт. для G-SR/BG, по кат. RAL</t>
  </si>
  <si>
    <t>Пл. монт. TS92 д/ц.с.дв., серый</t>
  </si>
  <si>
    <t>Пл. монт. TS92 д/ц.с.дв.,белый RAL9016</t>
  </si>
  <si>
    <t>Пл. монт. TS92 д/ц.с.дв., по кат.RAL</t>
  </si>
  <si>
    <t>Пл. монт. TS92 д/ц.с.дв., нерж. сталь</t>
  </si>
  <si>
    <t>Пл. монт. TS92 д/ц.с.дв., полир. латунь</t>
  </si>
  <si>
    <t>ФОП д/ск.кан. G-N, комплект</t>
  </si>
  <si>
    <t>ФОП пасс. ств. G-SR-S, комплект</t>
  </si>
  <si>
    <t>ФОП д/ск.кан. TS97, комплект</t>
  </si>
  <si>
    <t>ФОП д/ск.кан. TS90, комплект</t>
  </si>
  <si>
    <t>Ограничитель упругий угла откр. G-N</t>
  </si>
  <si>
    <t>Огр. упругий угла откр. G-GSR и G96GSR</t>
  </si>
  <si>
    <t>Ограничитель упругий угла откр. TS90</t>
  </si>
  <si>
    <t>Шарнир наклад. д/ G-GSR, серый</t>
  </si>
  <si>
    <t>Шарнир наклад. д/ G-GSR, белый RAL9016</t>
  </si>
  <si>
    <t>Шарнир наклад. д/ G-GSR, по кат. RAL</t>
  </si>
  <si>
    <t>Шаблон д/ TS 93N, EMF, EMR, GSR, TS 92N</t>
  </si>
  <si>
    <t>Модуль звуковой тревоги RS, серый</t>
  </si>
  <si>
    <t>Ск. канал G96N20 DIN-L, 20х12мм, серый</t>
  </si>
  <si>
    <t>Ск. канал G96N20 DIN-L, 20х12мм по RAL</t>
  </si>
  <si>
    <t>Ск. канал G96N20 DIN-R, 20х12мм, серый</t>
  </si>
  <si>
    <t>Ск. канал G96N20 DIN-R, 20х12мм по RAL</t>
  </si>
  <si>
    <t>Ск. канал G96N K8/K12 DIN-L, 31х20мм</t>
  </si>
  <si>
    <t>Ск. канал G96N K8/K12 DIN-R, 31х20мм</t>
  </si>
  <si>
    <t>Ск. канал G96N20 P симм., серый</t>
  </si>
  <si>
    <t>Ск. канал G96 EMF K8/K12 DIN-L, серый</t>
  </si>
  <si>
    <t>Ск. канал G96 EMF K8/K12 DIN-R, серый</t>
  </si>
  <si>
    <t>Коорд. G96GSR пас.ств.&gt;700мм, серый</t>
  </si>
  <si>
    <t>Коорд. G96GSR пас.ств. 540-700мм, серый</t>
  </si>
  <si>
    <t>Коорд. G96GSR EMF пас.ств.&gt;700мм, серый</t>
  </si>
  <si>
    <t>Коорд. G96GSR EMF пас.ст.540-700мм, сер.</t>
  </si>
  <si>
    <t>Набор для уст-ки ITS96 д/проф.дв.</t>
  </si>
  <si>
    <t>ФОП для скользящего канала G96N20 K8/K12</t>
  </si>
  <si>
    <t>ФОП для скользящего канала G96N K8/K12</t>
  </si>
  <si>
    <t>ФОП пасс. ств. G96 SR-S K8/K12</t>
  </si>
  <si>
    <t>К-т слайдера акт. ств. G96 SR-G K8/K12</t>
  </si>
  <si>
    <t>Набор для уст-ки ск.к. G96N20 д/проф.дв.</t>
  </si>
  <si>
    <t>Набор для уст-ки ск.к. G96N д/дерев.дв.</t>
  </si>
  <si>
    <t>Набор для уст-ки ск.к. G96N д/проф.дв.</t>
  </si>
  <si>
    <t>Набор для уст-ки ск.к. G96N, выс.15-24мм</t>
  </si>
  <si>
    <t>Набор для уст-ки ск.к. G96N, выс.23-40мм</t>
  </si>
  <si>
    <t>Шарнир врезн. в дв. для G96N/ G96GSR</t>
  </si>
  <si>
    <t xml:space="preserve">Рама соединит. д/коорд. G96GSR </t>
  </si>
  <si>
    <t>Доводчик TS 83 BC EN 7 без рыч., серый</t>
  </si>
  <si>
    <t>Доводчик TS73V EN 2-4 BCA, серый</t>
  </si>
  <si>
    <t>Доводчик TS73V EN 2-4 BCA, т-коричн.</t>
  </si>
  <si>
    <t>Доводчик TS73V EN 2-4 BCA,белый RAL9016</t>
  </si>
  <si>
    <t>Доводчик TS73V EN 2-4 BCA, по кат. RAL</t>
  </si>
  <si>
    <t>Доводчик TS73 EMF EN 4 на полотно, серый</t>
  </si>
  <si>
    <t>Доводчик TS73 EMF EN 5 на полотно, серый</t>
  </si>
  <si>
    <t>Доводчик TS73 EMF EN 6 на полотно, серый</t>
  </si>
  <si>
    <t>Доводчик TS73 EMF EN 4 на раму, серый</t>
  </si>
  <si>
    <t>Доводчик TS73 EMF EN 5 на раму, серый</t>
  </si>
  <si>
    <t>Доводчик TS73 EMF EN 6 на раму, серый</t>
  </si>
  <si>
    <t>Рычаг TS71, 72, 73V, 83, серый</t>
  </si>
  <si>
    <t>Рычаг TS71, 72, 73V, 83, белый RAL9016</t>
  </si>
  <si>
    <t>Рычаг TS71, 72, 73V, 83, т-коричн.</t>
  </si>
  <si>
    <t>Рычаг TS71, 72, 73V, 83, по кат. RAL</t>
  </si>
  <si>
    <t>Рычаг плоский TS71, 72, 73V, 83, серый</t>
  </si>
  <si>
    <t xml:space="preserve">Рычаг плоский TS71,72,73V,83, RAL9016 </t>
  </si>
  <si>
    <t>Рычаг плоский TS71,72,73V,83, по кат.RAL</t>
  </si>
  <si>
    <t>Рычаг TS73V, 83 ФОП откл., серый</t>
  </si>
  <si>
    <t>Рычаг TS73V, 83 ФОП откл., белый RAL9016</t>
  </si>
  <si>
    <t>Рычаг TS73V, 83 ФОП откл., коричн.</t>
  </si>
  <si>
    <t>Рычаг TS73V, 83 ФОП откл., по кат. RAL</t>
  </si>
  <si>
    <t>Рычаг TS73EMF/EMR стд., серый</t>
  </si>
  <si>
    <t>Рычаг для TS73EMF/EMR св.хода, серый</t>
  </si>
  <si>
    <t>Рычаг TS73EMF/EMR удлин. рег., серый</t>
  </si>
  <si>
    <t>Рычаг TS73EMF/EMR удлин., серый</t>
  </si>
  <si>
    <t>Удлинитель шпинделя TS71/72/83, 16мм</t>
  </si>
  <si>
    <t>Пластина монт. TS73V, серый</t>
  </si>
  <si>
    <t>Пластина монт. TS73V, белый RAL9016</t>
  </si>
  <si>
    <t>Пластина монт. TS73V, т.-коричн.</t>
  </si>
  <si>
    <t>Пластина монт. для TS73EMF, серый</t>
  </si>
  <si>
    <t>Уголок монт. TS73V, серый</t>
  </si>
  <si>
    <t>Пластина монт. д/рыч. на узк.раму, серый</t>
  </si>
  <si>
    <t>Уголок для паралл. тяги TS83/73, серый</t>
  </si>
  <si>
    <t>Доводчик TS72 EN 2-4, серый</t>
  </si>
  <si>
    <t>Доводчик TS72 EN 2-4, т-коричн.</t>
  </si>
  <si>
    <t>Доводчик TS72 EN 2-4. белый RAL9016</t>
  </si>
  <si>
    <t>Доводчик TS71 EN 3/4, серый</t>
  </si>
  <si>
    <t>Доводчик TS71 EN 3/4, бел.RAL9016</t>
  </si>
  <si>
    <t>Доводчик TS71 EN 3/4, коричн.</t>
  </si>
  <si>
    <t>Рычаг TS71, 72 ФОП неоткл., серый</t>
  </si>
  <si>
    <t>Рычаг TS71, 72 ФОП неотк., белый RAL9016</t>
  </si>
  <si>
    <t>Рычаг TS71, 72 ФОП неот., чёрный RAL9005</t>
  </si>
  <si>
    <t>Доводчик BTS80 BC+DC EN 3 ФОП, со шп.</t>
  </si>
  <si>
    <t>Доводчик BTS80 BC+DC EN 4 ФОП, со шп.</t>
  </si>
  <si>
    <t>Доводчик BTS80 BC+DC EN 6 ФОП, со шп.</t>
  </si>
  <si>
    <t>Доводчик BTS80 BC+DC EN 3 ФОП, без шп.</t>
  </si>
  <si>
    <t>Доводчик BTS80 BC+DC EN 4 ФОП, без шп.</t>
  </si>
  <si>
    <t>Доводчик BTS80 BC+DC EN 6 ФОП, без шп.</t>
  </si>
  <si>
    <t>Доводчик BTS80 F BC EN 4 DIN L без шп.</t>
  </si>
  <si>
    <t>Доводчик BTS80 F BC EN 5 DIN L без шп.</t>
  </si>
  <si>
    <t>Доводчик BTS80 F BC EN 6 DIN L без шп.</t>
  </si>
  <si>
    <t>Доводчик BTS80 F BC EN 4 DIN R без шп.</t>
  </si>
  <si>
    <t>Доводчик BTS80 F BC EN 5 DIN R без шп.</t>
  </si>
  <si>
    <t>Доводчик BTS80 F BC EN 6 DIN R без шп.</t>
  </si>
  <si>
    <t>Доводчик BTS80 F BC EN 4 маятн. без шп.</t>
  </si>
  <si>
    <t>Доводчик BTS80 F BC EN 5 маятн. без шп.</t>
  </si>
  <si>
    <t>Доводчик BTS80 F BC EN 6 маятн. без шп.</t>
  </si>
  <si>
    <t>Доводчик BTS80 EMB, EN 4 DIN-L, без шп.</t>
  </si>
  <si>
    <t>Доводчик BTS80 EMB, EN 5 DIN-L, без шп.</t>
  </si>
  <si>
    <t>Доводчик BTS80 EMB, EN 6 DIN-L, без шп.</t>
  </si>
  <si>
    <t>Доводчик BTS80 EMB, EN 4 DIN-R, без шп.</t>
  </si>
  <si>
    <t>Доводчик BTS80 EMB, EN 5 DIN-R, без шп.</t>
  </si>
  <si>
    <t>Доводчик BTS80 EMB, EN 6 DIN-R, без шп.</t>
  </si>
  <si>
    <t>Доводчик BTS80 EMB, EN 4 маят., без шп.</t>
  </si>
  <si>
    <t>Доводчик BTS80 EMB, EN 5 маят., без шп.</t>
  </si>
  <si>
    <t>Доводчик BTS80 EMB, EN 6 маят., без шп.</t>
  </si>
  <si>
    <t>Доводчик BTS80 FLB, EN 4 DIN-L, без шп.</t>
  </si>
  <si>
    <t>Доводчик BTS80 FLB, EN 5 DIN-L, без шп.</t>
  </si>
  <si>
    <t>Доводчик BTS80 FLB, EN 6 DIN-L, без шп.</t>
  </si>
  <si>
    <t>Доводчик BTS80 FLB, EN 4 DIN-R, без шп.</t>
  </si>
  <si>
    <t>Доводчик BTS80 FLB, EN 5 DIN-R, без шп.</t>
  </si>
  <si>
    <t>Доводчик BTS80 FLB, EN 6 DIN-R, без шп.</t>
  </si>
  <si>
    <t xml:space="preserve">Крышка BTS80, нерж. сталь </t>
  </si>
  <si>
    <t>Крышка BTS80, матов.латунь</t>
  </si>
  <si>
    <t>Коорд. BSR д/BTS80F, BTS80EMB, BTS80FLB</t>
  </si>
  <si>
    <t>Крышка BSR DIN-L, нерж. сталь</t>
  </si>
  <si>
    <t>Крышка BSR DIN-R, нерж. сталь</t>
  </si>
  <si>
    <t>Шпиндель BSR д/BTS 80 F, EMB, FLB, стд.</t>
  </si>
  <si>
    <t>Петля ниж. приварная 7431, праймер</t>
  </si>
  <si>
    <t>Петля ниж. приварная 7441, праймер</t>
  </si>
  <si>
    <t>Петля 7411/46 под винты, оцинк.</t>
  </si>
  <si>
    <t>Петля 7411/56 под винты, оцинк.</t>
  </si>
  <si>
    <t>Петля ниж. для ал.дв. 7456/1, сталь</t>
  </si>
  <si>
    <t>Петля вер. д/ст.дв., приварн. Тип 7431 K</t>
  </si>
  <si>
    <t>Петля вер. д/ст.дв., приварн. Тип 7441 K</t>
  </si>
  <si>
    <t>Петля вер. 7411 K/46 DIN L, оцинк.</t>
  </si>
  <si>
    <t>Петля вер. 7411 K/46 DIN R, оцинк.</t>
  </si>
  <si>
    <t>Петля вер. 7411 K/56 под винты, оцинк.</t>
  </si>
  <si>
    <t>Петля вер. д/ст.дв., приварн. Тип 7472 M</t>
  </si>
  <si>
    <t>Ось со шпинделем под винты. Тип 7476 AX</t>
  </si>
  <si>
    <t>Ось со шп. под винты. Тип 7473 K, лев.</t>
  </si>
  <si>
    <t>Ось со шп. под винты. Тип 7473 K, прав.</t>
  </si>
  <si>
    <t>Ось со шп., приварная. Тип 7474 K, лев.</t>
  </si>
  <si>
    <t>Ось со шп., приварная. Тип 7474 K, прав.</t>
  </si>
  <si>
    <t>Ось с петлей 7431, приварная. Тип 7472 K</t>
  </si>
  <si>
    <t>Напольная ось со шпинделем. Тип 7471 K</t>
  </si>
  <si>
    <t>Напольная ось со шпинделем. Тип 7471 AX</t>
  </si>
  <si>
    <t>Напольная ось со шпинделем. Тип 7475 AX</t>
  </si>
  <si>
    <t>Петля ниж. 7459 д/расп.ал.дв., ал.анод.</t>
  </si>
  <si>
    <t>Петля ниж. 7459B д/расп.ал.дв., ал.анод.</t>
  </si>
  <si>
    <t>Комп. крышек 7483 для петель, необр.</t>
  </si>
  <si>
    <t>Комп. крышек 7483 для петель, анод.</t>
  </si>
  <si>
    <t>Кр.ал. 7481 д/дв.б/ф., лев., необ.</t>
  </si>
  <si>
    <t>Кр.ал. 7481 д/дв.б/ф., лев., анод.</t>
  </si>
  <si>
    <t>Кр.ал. 7481 д/дв.б/ф., прав., необ.</t>
  </si>
  <si>
    <t>Кр.ал. 7481 д/дв.б/ф., прав., анод.</t>
  </si>
  <si>
    <t>Комп. крышек 7484 для петель, лев. анод.</t>
  </si>
  <si>
    <t>Комп. крышек 7484 для петель, пр. анод.</t>
  </si>
  <si>
    <t>Кр.ал. 7482 д/петли ниж., лев., анод.</t>
  </si>
  <si>
    <t>Кр.ал. 7482 д/петли ниж., прав., анод.</t>
  </si>
  <si>
    <t>Направляющая 7453 N, 300мм</t>
  </si>
  <si>
    <t>Рычаг нижний 7451N с нерж. крышкой</t>
  </si>
  <si>
    <t>Шайба 7432 д/петель ст.дв., нерж.ст.</t>
  </si>
  <si>
    <t>Петля вер. 8062 в сборе с иг.подш., стд.</t>
  </si>
  <si>
    <t>Петля вер. 8066 в сборе с иг.подш., стд.</t>
  </si>
  <si>
    <t>Петля вер. 8067 в сборе с пл.подш., стд.</t>
  </si>
  <si>
    <t>Рамная часть петли вер. 7461, стд.</t>
  </si>
  <si>
    <t>Рамная часть петли вер. 7461, +10мм</t>
  </si>
  <si>
    <t>Рамная часть петли вер. 8062/8067, стд.</t>
  </si>
  <si>
    <t>Рамная часть петли вер. 8066, стд.</t>
  </si>
  <si>
    <t>Рамная часть петли вер. 8066, +10мм</t>
  </si>
  <si>
    <t>Рамная часть вер петли 8066, +20мм</t>
  </si>
  <si>
    <t>Створочная часть петли вер. 7461-A</t>
  </si>
  <si>
    <t>Створочная часть петли вер. 7463-B</t>
  </si>
  <si>
    <t>Створочная часть петли вер. 8062</t>
  </si>
  <si>
    <t>Створочная часть петли вер. 8066</t>
  </si>
  <si>
    <t>Створочная часть петли вер. 8067</t>
  </si>
  <si>
    <t>Планка ниж. 7421, оцинк.</t>
  </si>
  <si>
    <t>Планка ниж. 7422 универсальная, оцинк.</t>
  </si>
  <si>
    <t>Крышка петли вер. 8064, под нерж.ст.</t>
  </si>
  <si>
    <t>Крышка петли вер. 8062, под нерж.ст.</t>
  </si>
  <si>
    <t>Крышка 7470 оси напольной 7471 85x85мм</t>
  </si>
  <si>
    <t>Доводчик RTS 85 EN3, стд.шп. без ФОП</t>
  </si>
  <si>
    <t>Доводчик RTS 85 EN3, стд.шп. ФОП 105</t>
  </si>
  <si>
    <t>Доводчик RTS 85 EN3, стд.шп. ФОП 90</t>
  </si>
  <si>
    <t>Доводчик RTS 85 EN4, стд.шп. без ФОП</t>
  </si>
  <si>
    <t>Доводчик RTS 85 EN4, стд.шп. ФОП 105</t>
  </si>
  <si>
    <t>Доводчик RTS 85 EN4, стд.шп. ФОП 90</t>
  </si>
  <si>
    <t>Доводчик RTS 85 EN5, стд.шп. без ФОП</t>
  </si>
  <si>
    <t>Доводчик RTS 85 EN5, стд.шп. ФОП 105</t>
  </si>
  <si>
    <t>Доводчик RTS 85 EN5, стд.шп. ФОП90</t>
  </si>
  <si>
    <t>Доводчик RTS 85 EN3, шп.+5мм без ФОП</t>
  </si>
  <si>
    <t>Доводчик RTS 85 EN4, шп.+5мм без ФОП</t>
  </si>
  <si>
    <t>Доводчик RTS 85 EN4, шп.+5мм ФОП 105</t>
  </si>
  <si>
    <t>Доводчик RTS 85 EN4, шп.+5мм ФОП 90</t>
  </si>
  <si>
    <t>Доводчик RTS 85 EN5, шп.+5мм без ФОП</t>
  </si>
  <si>
    <t>Доводчик RTS 85 EN3, шп.+10мм без ФОП</t>
  </si>
  <si>
    <t>Доводчик RTS 85 EN3, шп.+10мм ФОП 90</t>
  </si>
  <si>
    <t>Доводчик RTS 85 EN4, шп.+10мм без ФОП</t>
  </si>
  <si>
    <t>Доводчик RTS 85 EN4, шп.+10мм ФОП 90</t>
  </si>
  <si>
    <t>Доводчик RTS 85 EN5, шп.+10мм без ФОП</t>
  </si>
  <si>
    <t>Доводчик RTS 85 EN5, шп.+10мм ФОП 90</t>
  </si>
  <si>
    <t>Дов. RTS 85 EN3, стд.шп. д/ц.с.дв. б/ФОП</t>
  </si>
  <si>
    <t>Дов. RTS 85 EN3, стд.шп. д/ц.с.дв. ФОП90</t>
  </si>
  <si>
    <t>Дов. RTS 85 EN4, стд.шп. д/ц.с.дв. б/ФОП</t>
  </si>
  <si>
    <t>Дов. RTS 85 EN4, стд.шп. д/ц.с.дв. ФОП90</t>
  </si>
  <si>
    <t>Дов. RTS 85 EN3, шп.+5мм д/ц.с.дв. б/ФОП</t>
  </si>
  <si>
    <t>Дов. RTS 85 EN4, шп.+5мм д/ц.с.дв. б/ФОП</t>
  </si>
  <si>
    <t>Ск. канал для доводчиков RTS 85 тип 8510</t>
  </si>
  <si>
    <t>Ск. канал для доводчиков RTS 85 тип 8530</t>
  </si>
  <si>
    <t>Ск. канал для доводчиков RTS 85 тип 8534</t>
  </si>
  <si>
    <t>Ось напольная для RTS 85 тип 8550, 27мм</t>
  </si>
  <si>
    <t>Ось напольная для RTS 85 тип 8551, 57мм</t>
  </si>
  <si>
    <t>Ось напольная для RTS 85 тип 8552, 27мм</t>
  </si>
  <si>
    <t>Ось напольная для RTS 85 тип 8554</t>
  </si>
  <si>
    <t>Удлинитель приварной для RTS 85, 40мм</t>
  </si>
  <si>
    <t>Коорд. SR390 для исп. с MK396, ст.оцинк.</t>
  </si>
  <si>
    <t>Коорд. SR390 для исп. с MK396, серый</t>
  </si>
  <si>
    <t xml:space="preserve">Коорд. SR392 1050мм д/исп. с MK396, оц. </t>
  </si>
  <si>
    <t xml:space="preserve">Коорд. SR392 650мм д/исп. с MK396, оц. </t>
  </si>
  <si>
    <t>Толкатель MK396 д/исп. с коорд., оц.</t>
  </si>
  <si>
    <t xml:space="preserve">Толкатель MK396 д/исп. с коорд., по RAL </t>
  </si>
  <si>
    <t>Толкатель MK397 д/исп. с G96 GSR, оц.</t>
  </si>
  <si>
    <t>Толкатель MK397 д/исп. с G96 GSR, RAL</t>
  </si>
  <si>
    <t>Фиксатор дв. тип 350, серый</t>
  </si>
  <si>
    <t>Фиксатор дв. тип 360, серый</t>
  </si>
  <si>
    <t xml:space="preserve">Фиксатор дв. тип 360, под матов.латунь </t>
  </si>
  <si>
    <t>Фиксатор дв. тип 360, белый RAL9016</t>
  </si>
  <si>
    <t>Фиксатор дв. тип 360, ал.анод. EV 1</t>
  </si>
  <si>
    <t>Фиксатор дв. тип 360, ал.анод., DB 4</t>
  </si>
  <si>
    <t>Фиксатор дв. тип 360, нерж. сталь</t>
  </si>
  <si>
    <t>Фиксатор дв. тип 360, по кат. RAL</t>
  </si>
  <si>
    <t>Пружина дверная тип 623, усилие 1-2</t>
  </si>
  <si>
    <t>Пружина дверная тип 624, усилие 3-4</t>
  </si>
  <si>
    <t>Эл.маг. накл. на стену EM500 G, белый</t>
  </si>
  <si>
    <t>Эл.маг. накл. на стену EM500 G, п/нерж.</t>
  </si>
  <si>
    <t>Эл.маг. врез. на стену EM500 U, белый</t>
  </si>
  <si>
    <t>Эл.маг. врез. на стену EM500 U, п/нерж.</t>
  </si>
  <si>
    <t>Эл.маг. на пол EM500 A с кнопкой, белый</t>
  </si>
  <si>
    <t>Эл.маг. на пол EM500 A с кнопкой, п/нерж</t>
  </si>
  <si>
    <t>Эл.маг. унив. EM500 H с кн., 150/175мм</t>
  </si>
  <si>
    <t>Эл.маг. унив. EM500 H с кн., 300/325мм</t>
  </si>
  <si>
    <t>Эл.маг. унив. EM500 H с кн., 450/475мм</t>
  </si>
  <si>
    <t>Пластина ответная MAG д/эл.маг. EM500</t>
  </si>
  <si>
    <t>Пластина ответная MAG1 д/эл.маг. EM500 H</t>
  </si>
  <si>
    <t>Пластина ответная MAW д/эл.маг. EM500</t>
  </si>
  <si>
    <t>Пластина ответная MAT д/эл.маг. EM500</t>
  </si>
  <si>
    <t>Пластина монт. д/эл.маг. EM 500A/G</t>
  </si>
  <si>
    <t>Рамка монт. д/эл.маг.EM 500 G,A,U, белый</t>
  </si>
  <si>
    <t>Рамка монт. д/эл.маг.EM 500 G,A,U, п/нер</t>
  </si>
  <si>
    <t>Кнопка HT-UP, врезная</t>
  </si>
  <si>
    <t>Кнопка HT-AP, накладная</t>
  </si>
  <si>
    <t>Петли маят.181, ст., р-р 29, 75мм, сер.</t>
  </si>
  <si>
    <t>Петли маят.181, ст., р-р 30, 100мм, сер.</t>
  </si>
  <si>
    <t>Петли маят.181, ст., 125мм, сер.</t>
  </si>
  <si>
    <t>Петли маят.181, ст., 150мм, сер.</t>
  </si>
  <si>
    <t>Доводчик TS83 EN 3-6 BC, серый</t>
  </si>
  <si>
    <t>Доводчик TS83 EN 3-6 BC, латунь</t>
  </si>
  <si>
    <t>Доводчик TS83 EN 3-6 BC, т-коричн.</t>
  </si>
  <si>
    <t>Доводчик TS83 EN 3-6 BC, белый RAL9016</t>
  </si>
  <si>
    <t>Доводчик TS83 EN 3-6 BC, по кат. RAL</t>
  </si>
  <si>
    <t>Доводчик TS83 EN 3-6 BC+DC, серый</t>
  </si>
  <si>
    <t>Доводчик TS83 EN 3-6 BC+DC, бел.RAL9016</t>
  </si>
  <si>
    <t>Доводчик TS83 EN 3-6 BC+DC, чёр.RAL9005</t>
  </si>
  <si>
    <t>Доводчик TS83 EN 3-6 BC+DC, по кат. RAL</t>
  </si>
  <si>
    <t>Доводчик TS83 EN 3-6 AC, стд.рыч., серый</t>
  </si>
  <si>
    <t>Пластина монт. TS83 EN 3-6, серый</t>
  </si>
  <si>
    <t>Пластина монт. TS83 EN 3-6, т.-коричн.</t>
  </si>
  <si>
    <t>Пластина монт. TS83 EN 3-6, бел.RAL9016</t>
  </si>
  <si>
    <t>Пластина монт. TS83 EN 3-6, по кат. RAL</t>
  </si>
  <si>
    <t>Пластина монт. 8380 для TS83 EN7, серый</t>
  </si>
  <si>
    <t>Уголок монт. TS83, серый</t>
  </si>
  <si>
    <t>Уголок монт. TS83, белый RAL9016</t>
  </si>
  <si>
    <t>Пластина подвесная TS83/TS73V, серый</t>
  </si>
  <si>
    <t>Пластина монт. TS71, 72, серый</t>
  </si>
  <si>
    <t>Пластина монт. TS71, 72, белый RAL9016</t>
  </si>
  <si>
    <t>Пластина монт. TS71, 72, чёрный RAL9005</t>
  </si>
  <si>
    <t>Ск. канал для TS71-83, серый</t>
  </si>
  <si>
    <t>Ск. канал для TS71-83, белый RAL9016</t>
  </si>
  <si>
    <t>Доводчик BTS84, ФОП 90˚, EN 2, со шп.</t>
  </si>
  <si>
    <t>Доводчик BTS84, ФОП 90˚, EN 3, со шп.</t>
  </si>
  <si>
    <t>Доводчик BTS84, ФОП 90˚, EN 2, без шп.</t>
  </si>
  <si>
    <t>Крышка BTS84, нерж.сталь</t>
  </si>
  <si>
    <t>Крышка BTS84, матов.латунь</t>
  </si>
  <si>
    <t>Дов-к болт. BTS75V BC EN1-4, 0˚, б/шп.</t>
  </si>
  <si>
    <t>Дов-к болт. BTS75V BC EN1-4, 90˚, б/шп.</t>
  </si>
  <si>
    <t>Дов-к болт. BTS75V BC EN1-4, 105˚, б/шп.</t>
  </si>
  <si>
    <t>Дов-к клем. BTS75V BC EN1-4, 0˚, со шп.</t>
  </si>
  <si>
    <t>Дов-к клем. BTS75V BC EN1-4, 90˚, со шп.</t>
  </si>
  <si>
    <t>Дов-к клем. BTS75V BC EN1-4, 105˚, со шп</t>
  </si>
  <si>
    <t>Дов-к клем. BTS75V BC EN1-4, 0˚, б/шп.</t>
  </si>
  <si>
    <t>Дов-к клем. BTS75V BC EN1-4, 90˚, б/шп.</t>
  </si>
  <si>
    <t>Дов-к клем. BTS75V BC EN1-4, 105˚, б/шп.</t>
  </si>
  <si>
    <t>Крышка BTS75 V, 617 клемм., нерж. сталь</t>
  </si>
  <si>
    <t>Крышка BTS75 V, 617 клемм., матов.латунь</t>
  </si>
  <si>
    <t xml:space="preserve">Крышка BTS75 V, 618 болт., нерж. сталь </t>
  </si>
  <si>
    <t>Крышка BTS75 V, 618 болт., матов.латунь</t>
  </si>
  <si>
    <t>Герметик двухкомп. 2300 д/доводчиков BTS</t>
  </si>
  <si>
    <t xml:space="preserve">Крышка BTS65, нерж. сталь, </t>
  </si>
  <si>
    <t>Крышка BTS65 с аксесс., матов.латунь</t>
  </si>
  <si>
    <t>Доводчик BTS60, EN 3, 90˚, с кр. б/п.пл.</t>
  </si>
  <si>
    <t>Доводчик BTS60, EN 3, с кр. б/пет. и пл.</t>
  </si>
  <si>
    <t>Пластина монт. для TS Profil, ал. необр.</t>
  </si>
  <si>
    <t>алюминий необр.</t>
  </si>
  <si>
    <t>Усилие доводчика в соответствии с Европейскими нормами EN1154</t>
  </si>
  <si>
    <t>Максимальная ширина двери, мм</t>
  </si>
  <si>
    <t>Нормы упаковки доводчиков</t>
  </si>
  <si>
    <t>Модель</t>
  </si>
  <si>
    <t>в коробке, шт.</t>
  </si>
  <si>
    <t>в паллете, шт.</t>
  </si>
  <si>
    <t>в  20'-контейнере, шт.</t>
  </si>
  <si>
    <t>в  40'-контейнере, шт.</t>
  </si>
  <si>
    <t>TS77 рычаги</t>
  </si>
  <si>
    <t>TS77 доводчики</t>
  </si>
  <si>
    <t>TS68 доводчики с ФОП</t>
  </si>
  <si>
    <t>TS68 рычаги стандартные</t>
  </si>
  <si>
    <t>TS68 доводчики со стд. рычагом</t>
  </si>
  <si>
    <t>TS 90</t>
  </si>
  <si>
    <t>BTS65</t>
  </si>
  <si>
    <t>BTS60</t>
  </si>
  <si>
    <t>Доводчик TS83 EN 3-6 BC, чёр.RAL9005</t>
  </si>
  <si>
    <t>Доводчик TS89-F EN3-6, стд. рыч., серый</t>
  </si>
  <si>
    <t>Цена в y.e., с НДС*</t>
  </si>
  <si>
    <t>Цены в y.e., включая НДС</t>
  </si>
  <si>
    <t>D</t>
  </si>
  <si>
    <t>G96-N20 (K8/K12) Набор для скольз канала</t>
  </si>
  <si>
    <t>Рычаг TS71, 72, 73V, 83, RAL9005</t>
  </si>
  <si>
    <t>Напольная ось со шпинделем. Тип 8560 GE</t>
  </si>
  <si>
    <t>серый, белый, коричневый,  RAL</t>
  </si>
  <si>
    <t>серый, белый, коричневый, черный, RAL</t>
  </si>
  <si>
    <t>серый, белый, RAL</t>
  </si>
  <si>
    <t>серый, белый, коричневый, RAL</t>
  </si>
  <si>
    <t>серый, белый, коричневый, чёрный, RAL</t>
  </si>
  <si>
    <t>серый, RAL</t>
  </si>
  <si>
    <t>Рычаг складной для TS77 стд., т-коричн.</t>
  </si>
  <si>
    <t>Рычаг скл. для доводчика TS77 RAL9016</t>
  </si>
  <si>
    <t>Рычаг скл. для доводчика TS77 латунь</t>
  </si>
  <si>
    <t>Рычаг плоский TS71, 72, 73V, 83 т-коричн.</t>
  </si>
  <si>
    <t>Пластина монт. TS73V по кат. RAL</t>
  </si>
  <si>
    <t>02 - золотой</t>
  </si>
  <si>
    <t>окрашен в серый цвет</t>
  </si>
  <si>
    <t>D, w/o VAT</t>
  </si>
  <si>
    <t>* - 1 y.e. = 1 euro</t>
  </si>
  <si>
    <t>Доводчик TS90 Impulse EN3/4, чёрный RAL9005</t>
  </si>
  <si>
    <t>Установ. компл для ITS96, EN 2-4, стд шп</t>
  </si>
  <si>
    <t>D33</t>
  </si>
  <si>
    <t>Дов. св.х. TS 99 FLR, EN 2-5 с дат.дыма и ск.к.</t>
  </si>
  <si>
    <t>GSR, GSR-EMF B/ BG, цент.крышка VK/ V/ VL, под нерж. ст.</t>
  </si>
  <si>
    <t>GSR B, к-т крышек стыков (2 шт.), под нерж. ст.</t>
  </si>
  <si>
    <t>11 - белый RAL 9016</t>
  </si>
  <si>
    <t>10 - белый RAL 9010</t>
  </si>
  <si>
    <t>Доводчики DORMA зачастую существенно превосходят параметры массы тестовой двери (см. технические брошюры по каждой модели на сайте www.dorma.ru)</t>
  </si>
  <si>
    <t>* Последние две цифры в артикуле - код отделки (цена приведена за серый/ серебристый цвет, цены на другие варианты отделки см. в полном поартикульном списке):</t>
  </si>
  <si>
    <t xml:space="preserve">* согласно стандарту EN1154, потребное усилие доводчика (минимальный момент силы закрывания, Нм = сила на плечо) определяется главным образом шириной двери. </t>
  </si>
  <si>
    <t>При высоте двери, равной или большей 2,5 м, усилие доводчика следует выбирать на единицу больше.</t>
  </si>
  <si>
    <t>Масса двери определяет её инерцию. Для обеспечения эффективной и долговечной работы доводчика на тяжёлой двери следует выбирать модели проектной серии.</t>
  </si>
  <si>
    <t>Для особо тяжёлых дверей и дверей, подверженных
действию порывов ветра, стандарт EN1154 рекомендует использовать большее усилие пружины.</t>
  </si>
  <si>
    <t>Доступные цвета (отделка)*</t>
  </si>
  <si>
    <t>Наименование (стандартный цвет серый/серебристый)</t>
  </si>
  <si>
    <t>Интегрируемые доводчики Cam Action (симметричный кулачок)</t>
  </si>
  <si>
    <t>Напольные доводчики (симметричный кулачок)</t>
  </si>
  <si>
    <t>8-800-250-15-76</t>
  </si>
  <si>
    <t>Стандартные доводчики со складным рычагом (шестерня-рейка)</t>
  </si>
  <si>
    <t>Проектные доводчики со складным рычагом (шестерня-рейка)</t>
  </si>
  <si>
    <t xml:space="preserve"> нерж. сталь, матовая латунь</t>
  </si>
  <si>
    <t>ООО «дормакаба Россия»</t>
  </si>
  <si>
    <t>Доводчик BTS60, EN 3, 90˚, с кр.,пет. и пл.</t>
  </si>
  <si>
    <t>сталь оцинкованная</t>
  </si>
  <si>
    <t>фасадные</t>
  </si>
  <si>
    <t>огнестойкие</t>
  </si>
  <si>
    <t>цельно-стеклянные</t>
  </si>
  <si>
    <t>МГН (безбарьерное пространство)</t>
  </si>
  <si>
    <t>Применимость для типов дверей**</t>
  </si>
  <si>
    <t>+</t>
  </si>
  <si>
    <r>
      <rPr>
        <b/>
        <sz val="10"/>
        <rFont val="Arial Cyr"/>
        <charset val="204"/>
      </rPr>
      <t xml:space="preserve">- </t>
    </r>
    <r>
      <rPr>
        <sz val="10"/>
        <rFont val="Arial Cyr"/>
        <charset val="204"/>
      </rPr>
      <t>неприменимо</t>
    </r>
  </si>
  <si>
    <r>
      <rPr>
        <b/>
        <sz val="10"/>
        <rFont val="Arial Cyr"/>
        <charset val="204"/>
      </rPr>
      <t>+</t>
    </r>
    <r>
      <rPr>
        <sz val="10"/>
        <rFont val="Arial Cyr"/>
        <charset val="204"/>
      </rPr>
      <t xml:space="preserve"> минимально применимо</t>
    </r>
  </si>
  <si>
    <r>
      <rPr>
        <b/>
        <sz val="10"/>
        <rFont val="Arial Cyr"/>
        <charset val="204"/>
      </rPr>
      <t>++</t>
    </r>
    <r>
      <rPr>
        <sz val="10"/>
        <rFont val="Arial Cyr"/>
        <charset val="204"/>
      </rPr>
      <t xml:space="preserve"> вполне применимо</t>
    </r>
  </si>
  <si>
    <r>
      <rPr>
        <b/>
        <sz val="10"/>
        <rFont val="Arial Cyr"/>
        <charset val="204"/>
      </rPr>
      <t>+++</t>
    </r>
    <r>
      <rPr>
        <sz val="10"/>
        <rFont val="Arial Cyr"/>
        <charset val="204"/>
      </rPr>
      <t xml:space="preserve"> идеально применимо</t>
    </r>
  </si>
  <si>
    <t>-</t>
  </si>
  <si>
    <t>+++</t>
  </si>
  <si>
    <t>++</t>
  </si>
  <si>
    <t>-25°C</t>
  </si>
  <si>
    <t>внутренние (межком-натные)</t>
  </si>
  <si>
    <t>-40°C</t>
  </si>
  <si>
    <t>-30°C</t>
  </si>
  <si>
    <t>-35°C</t>
  </si>
  <si>
    <t>-15°C</t>
  </si>
  <si>
    <t>морозо-стойкость ***</t>
  </si>
  <si>
    <t>*** Согласно независимым испытаниям (см. протоколы на сайте)</t>
  </si>
  <si>
    <t>ПРИМЕЧАНИЯ</t>
  </si>
  <si>
    <t>Аксессуары для проектных доводчиков со складным рычагом (шестерня-рейка)</t>
  </si>
  <si>
    <t>Базовый доводчик по технологии Cam Action - TS90 Impulse (симметричный кулачок)</t>
  </si>
  <si>
    <t>Аксессуары для базового доводчика по технологии Cam Action - TS90 Impulse</t>
  </si>
  <si>
    <t>Проектные доводчики по технологии Cam Action (несимметричный кулачок) в исполнении Contur Design</t>
  </si>
  <si>
    <t>Аксессуары для проектных доводчиков по технологии Cam Action в исполнении Contur Design</t>
  </si>
  <si>
    <t>Масса тестовой двери, кг 
(не является определяющей)*</t>
  </si>
  <si>
    <t>Координаторы последовательности закрывания дверей накладного типа (применяются с доводчиками со складным рычагом и толкателем)</t>
  </si>
  <si>
    <t>Внимание: в комплект входит стд. шпиндель (3 мм)</t>
  </si>
  <si>
    <t>** Усилие закрывания должно соответствовать ширине, высоте, массе двери и ветровым/вентиляционным нагрузкам (см. технические брошюры на сайте)</t>
  </si>
  <si>
    <t>Прайс-лист на Дверные доводчики № 10 от 06.02.2017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</si>
</sst>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[$р.-419]_-;\-* #,##0.00[$р.-419]_-;_-* &quot;-&quot;??[$р.-419]_-;_-@_-"/>
    <numFmt numFmtId="167" formatCode="_-* #,##0_р_._-;\-* #,##0_р_._-;_-* &quot;-&quot;??_р_._-;_-@_-"/>
    <numFmt numFmtId="168" formatCode="0.000"/>
    <numFmt numFmtId="169" formatCode="_-* #,##0.00\ &quot;€&quot;_-;\-* #,##0.00\ &quot;€&quot;_-;_-* &quot;-&quot;??\ &quot;€&quot;_-;_-@_-"/>
    <numFmt numFmtId="170" formatCode="_-* #,##0&quot;€&quot;_-;\-* #,##0&quot;€&quot;_-;_-* &quot;-&quot;&quot;€&quot;_-;_-@_-"/>
    <numFmt numFmtId="171" formatCode="_-* #,##0.00&quot;€&quot;_-;\-* #,##0.00&quot;€&quot;_-;_-* &quot;-&quot;??&quot;€&quot;_-;_-@_-"/>
    <numFmt numFmtId="172" formatCode="_-* #,##0.00_ _€_-;\-* #,##0.00_ _€_-;_-* &quot;-&quot;??_ _€_-;_-@_-"/>
    <numFmt numFmtId="173" formatCode="#,##0.00&quot;р.&quot;"/>
    <numFmt numFmtId="174" formatCode="#,##0_ ;\-#,##0\ "/>
    <numFmt numFmtId="175" formatCode="_-[$€-2]\ * #,##0.00_-;\-[$€-2]\ * #,##0.00_-;_-[$€-2]\ * &quot;-&quot;??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#,##0.0"/>
    <numFmt numFmtId="179" formatCode="_-&quot;€&quot;\ * #,##0.00_-;\-&quot;€&quot;\ * #,##0.00_-;_-&quot;€&quot;\ * &quot;-&quot;??_-;_-@_-"/>
    <numFmt numFmtId="180" formatCode="[$-409]d\-mmm\-yy;@"/>
    <numFmt numFmtId="181" formatCode="#,##0.00_ ;[Red]\-#,##0.00;\-"/>
    <numFmt numFmtId="182" formatCode="_-* #,##0.00\ _€_-;\-* #,##0.00\ _€_-;_-* &quot;-&quot;??\ _€_-;_-@_-"/>
  </numFmts>
  <fonts count="1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 Cyr"/>
      <charset val="204"/>
    </font>
    <font>
      <b/>
      <sz val="10"/>
      <color indexed="9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8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0"/>
      <name val="Courier"/>
      <family val="1"/>
      <charset val="204"/>
    </font>
    <font>
      <sz val="11"/>
      <color indexed="10"/>
      <name val="Times New Roman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i/>
      <sz val="10"/>
      <name val="Arial Cyr"/>
      <charset val="204"/>
    </font>
    <font>
      <b/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8"/>
      <name val="Arial Cyr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32">
    <xf numFmtId="166" fontId="0" fillId="0" borderId="0"/>
    <xf numFmtId="165" fontId="4" fillId="0" borderId="0" applyFont="0" applyFill="0" applyBorder="0" applyAlignment="0" applyProtection="0"/>
    <xf numFmtId="4" fontId="7" fillId="2" borderId="1" applyNumberFormat="0" applyProtection="0">
      <alignment horizontal="left" vertical="center" indent="1"/>
    </xf>
    <xf numFmtId="166" fontId="4" fillId="0" borderId="0"/>
    <xf numFmtId="166" fontId="11" fillId="0" borderId="0"/>
    <xf numFmtId="9" fontId="4" fillId="0" borderId="0" applyFont="0" applyFill="0" applyBorder="0" applyAlignment="0" applyProtection="0"/>
    <xf numFmtId="0" fontId="17" fillId="0" borderId="0"/>
    <xf numFmtId="0" fontId="18" fillId="0" borderId="0"/>
    <xf numFmtId="0" fontId="7" fillId="0" borderId="0"/>
    <xf numFmtId="169" fontId="8" fillId="0" borderId="0" applyFont="0" applyFill="0" applyBorder="0" applyAlignment="0" applyProtection="0"/>
    <xf numFmtId="0" fontId="7" fillId="0" borderId="0"/>
    <xf numFmtId="0" fontId="8" fillId="0" borderId="0"/>
    <xf numFmtId="0" fontId="18" fillId="0" borderId="0"/>
    <xf numFmtId="9" fontId="18" fillId="0" borderId="0" applyFont="0" applyFill="0" applyBorder="0" applyAlignment="0" applyProtection="0"/>
    <xf numFmtId="0" fontId="21" fillId="0" borderId="0"/>
    <xf numFmtId="0" fontId="21" fillId="0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4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3" fillId="0" borderId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9" fontId="8" fillId="0" borderId="0" applyFont="0" applyFill="0" applyBorder="0" applyAlignment="0" applyProtection="0"/>
    <xf numFmtId="4" fontId="5" fillId="7" borderId="12" applyNumberFormat="0" applyProtection="0">
      <alignment horizontal="left" vertical="center" indent="1"/>
    </xf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1" fillId="23" borderId="0" applyNumberFormat="0" applyBorder="0" applyAlignment="0" applyProtection="0"/>
    <xf numFmtId="0" fontId="21" fillId="31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5" fillId="21" borderId="0" applyNumberFormat="0" applyBorder="0" applyAlignment="0" applyProtection="0"/>
    <xf numFmtId="0" fontId="25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5" borderId="0" applyNumberFormat="0" applyBorder="0" applyAlignment="0" applyProtection="0"/>
    <xf numFmtId="0" fontId="27" fillId="38" borderId="12" applyNumberFormat="0" applyAlignment="0" applyProtection="0"/>
    <xf numFmtId="0" fontId="28" fillId="30" borderId="13" applyNumberFormat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36" borderId="12" applyNumberFormat="0" applyAlignment="0" applyProtection="0"/>
    <xf numFmtId="0" fontId="35" fillId="0" borderId="17" applyNumberFormat="0" applyFill="0" applyAlignment="0" applyProtection="0"/>
    <xf numFmtId="0" fontId="5" fillId="35" borderId="12" applyNumberFormat="0" applyFont="0" applyAlignment="0" applyProtection="0"/>
    <xf numFmtId="0" fontId="21" fillId="6" borderId="11" applyNumberFormat="0" applyFont="0" applyAlignment="0" applyProtection="0"/>
    <xf numFmtId="0" fontId="36" fillId="38" borderId="18" applyNumberFormat="0" applyAlignment="0" applyProtection="0"/>
    <xf numFmtId="4" fontId="5" fillId="42" borderId="12" applyNumberFormat="0" applyProtection="0">
      <alignment vertical="center"/>
    </xf>
    <xf numFmtId="4" fontId="37" fillId="5" borderId="12" applyNumberFormat="0" applyProtection="0">
      <alignment vertical="center"/>
    </xf>
    <xf numFmtId="4" fontId="5" fillId="5" borderId="12" applyNumberFormat="0" applyProtection="0">
      <alignment horizontal="left" vertical="center" indent="1"/>
    </xf>
    <xf numFmtId="0" fontId="38" fillId="42" borderId="1" applyNumberFormat="0" applyProtection="0">
      <alignment horizontal="left" vertical="top" indent="1"/>
    </xf>
    <xf numFmtId="4" fontId="5" fillId="7" borderId="12" applyNumberFormat="0" applyProtection="0">
      <alignment horizontal="left" vertical="center" indent="1"/>
    </xf>
    <xf numFmtId="4" fontId="5" fillId="43" borderId="12" applyNumberFormat="0" applyProtection="0">
      <alignment horizontal="right" vertical="center"/>
    </xf>
    <xf numFmtId="4" fontId="5" fillId="44" borderId="12" applyNumberFormat="0" applyProtection="0">
      <alignment horizontal="right" vertical="center"/>
    </xf>
    <xf numFmtId="4" fontId="5" fillId="45" borderId="19" applyNumberFormat="0" applyProtection="0">
      <alignment horizontal="right" vertical="center"/>
    </xf>
    <xf numFmtId="4" fontId="5" fillId="17" borderId="12" applyNumberFormat="0" applyProtection="0">
      <alignment horizontal="right" vertical="center"/>
    </xf>
    <xf numFmtId="4" fontId="5" fillId="46" borderId="12" applyNumberFormat="0" applyProtection="0">
      <alignment horizontal="right" vertical="center"/>
    </xf>
    <xf numFmtId="4" fontId="5" fillId="47" borderId="12" applyNumberFormat="0" applyProtection="0">
      <alignment horizontal="right" vertical="center"/>
    </xf>
    <xf numFmtId="4" fontId="5" fillId="13" borderId="12" applyNumberFormat="0" applyProtection="0">
      <alignment horizontal="right" vertical="center"/>
    </xf>
    <xf numFmtId="4" fontId="5" fillId="9" borderId="12" applyNumberFormat="0" applyProtection="0">
      <alignment horizontal="right" vertical="center"/>
    </xf>
    <xf numFmtId="4" fontId="5" fillId="48" borderId="12" applyNumberFormat="0" applyProtection="0">
      <alignment horizontal="right" vertical="center"/>
    </xf>
    <xf numFmtId="4" fontId="5" fillId="49" borderId="19" applyNumberFormat="0" applyProtection="0">
      <alignment horizontal="left" vertical="center" indent="1"/>
    </xf>
    <xf numFmtId="4" fontId="8" fillId="15" borderId="19" applyNumberFormat="0" applyProtection="0">
      <alignment horizontal="left" vertical="center" indent="1"/>
    </xf>
    <xf numFmtId="4" fontId="8" fillId="15" borderId="19" applyNumberFormat="0" applyProtection="0">
      <alignment horizontal="left" vertical="center" indent="1"/>
    </xf>
    <xf numFmtId="4" fontId="5" fillId="2" borderId="12" applyNumberFormat="0" applyProtection="0">
      <alignment horizontal="right" vertical="center"/>
    </xf>
    <xf numFmtId="4" fontId="5" fillId="8" borderId="19" applyNumberFormat="0" applyProtection="0">
      <alignment horizontal="left" vertical="center" indent="1"/>
    </xf>
    <xf numFmtId="4" fontId="5" fillId="2" borderId="19" applyNumberFormat="0" applyProtection="0">
      <alignment horizontal="left" vertical="center" indent="1"/>
    </xf>
    <xf numFmtId="0" fontId="5" fillId="12" borderId="12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0" fontId="5" fillId="50" borderId="12" applyNumberFormat="0" applyProtection="0">
      <alignment horizontal="left" vertical="center" indent="1"/>
    </xf>
    <xf numFmtId="0" fontId="5" fillId="2" borderId="1" applyNumberFormat="0" applyProtection="0">
      <alignment horizontal="left" vertical="top" indent="1"/>
    </xf>
    <xf numFmtId="0" fontId="5" fillId="51" borderId="12" applyNumberFormat="0" applyProtection="0">
      <alignment horizontal="left" vertical="center" indent="1"/>
    </xf>
    <xf numFmtId="0" fontId="5" fillId="51" borderId="1" applyNumberFormat="0" applyProtection="0">
      <alignment horizontal="left" vertical="top" indent="1"/>
    </xf>
    <xf numFmtId="0" fontId="5" fillId="8" borderId="12" applyNumberFormat="0" applyProtection="0">
      <alignment horizontal="left" vertical="center" indent="1"/>
    </xf>
    <xf numFmtId="0" fontId="5" fillId="8" borderId="1" applyNumberFormat="0" applyProtection="0">
      <alignment horizontal="left" vertical="top" indent="1"/>
    </xf>
    <xf numFmtId="0" fontId="5" fillId="52" borderId="20" applyNumberFormat="0">
      <protection locked="0"/>
    </xf>
    <xf numFmtId="0" fontId="20" fillId="15" borderId="21" applyBorder="0"/>
    <xf numFmtId="4" fontId="39" fillId="53" borderId="1" applyNumberFormat="0" applyProtection="0">
      <alignment vertical="center"/>
    </xf>
    <xf numFmtId="4" fontId="37" fillId="54" borderId="3" applyNumberFormat="0" applyProtection="0">
      <alignment vertical="center"/>
    </xf>
    <xf numFmtId="4" fontId="39" fillId="12" borderId="1" applyNumberFormat="0" applyProtection="0">
      <alignment horizontal="left" vertical="center" indent="1"/>
    </xf>
    <xf numFmtId="0" fontId="39" fillId="53" borderId="1" applyNumberFormat="0" applyProtection="0">
      <alignment horizontal="left" vertical="top" indent="1"/>
    </xf>
    <xf numFmtId="4" fontId="5" fillId="0" borderId="12" applyNumberFormat="0" applyProtection="0">
      <alignment horizontal="right" vertical="center"/>
    </xf>
    <xf numFmtId="4" fontId="37" fillId="3" borderId="12" applyNumberFormat="0" applyProtection="0">
      <alignment horizontal="right" vertical="center"/>
    </xf>
    <xf numFmtId="0" fontId="39" fillId="2" borderId="1" applyNumberFormat="0" applyProtection="0">
      <alignment horizontal="left" vertical="top" indent="1"/>
    </xf>
    <xf numFmtId="4" fontId="40" fillId="55" borderId="19" applyNumberFormat="0" applyProtection="0">
      <alignment horizontal="left" vertical="center" indent="1"/>
    </xf>
    <xf numFmtId="0" fontId="5" fillId="56" borderId="3"/>
    <xf numFmtId="4" fontId="41" fillId="52" borderId="12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7" fillId="3" borderId="23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166" fontId="6" fillId="0" borderId="0"/>
    <xf numFmtId="164" fontId="4" fillId="0" borderId="0" applyFont="0" applyFill="0" applyBorder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0" fontId="58" fillId="60" borderId="0" applyNumberFormat="0" applyBorder="0" applyAlignment="0" applyProtection="0"/>
    <xf numFmtId="0" fontId="59" fillId="61" borderId="0" applyNumberFormat="0" applyBorder="0" applyAlignment="0" applyProtection="0"/>
    <xf numFmtId="0" fontId="60" fillId="62" borderId="0" applyNumberFormat="0" applyBorder="0" applyAlignment="0" applyProtection="0"/>
    <xf numFmtId="0" fontId="61" fillId="63" borderId="56" applyNumberFormat="0" applyAlignment="0" applyProtection="0"/>
    <xf numFmtId="0" fontId="62" fillId="64" borderId="57" applyNumberFormat="0" applyAlignment="0" applyProtection="0"/>
    <xf numFmtId="0" fontId="63" fillId="64" borderId="56" applyNumberFormat="0" applyAlignment="0" applyProtection="0"/>
    <xf numFmtId="0" fontId="64" fillId="0" borderId="58" applyNumberFormat="0" applyFill="0" applyAlignment="0" applyProtection="0"/>
    <xf numFmtId="0" fontId="65" fillId="65" borderId="5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0" applyNumberFormat="0" applyFill="0" applyAlignment="0" applyProtection="0"/>
    <xf numFmtId="0" fontId="6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69" fillId="69" borderId="0" applyNumberFormat="0" applyBorder="0" applyAlignment="0" applyProtection="0"/>
    <xf numFmtId="0" fontId="69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69" fillId="81" borderId="0" applyNumberFormat="0" applyBorder="0" applyAlignment="0" applyProtection="0"/>
    <xf numFmtId="0" fontId="69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69" fillId="85" borderId="0" applyNumberFormat="0" applyBorder="0" applyAlignment="0" applyProtection="0"/>
    <xf numFmtId="0" fontId="69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69" fillId="89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8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24" fillId="91" borderId="0"/>
    <xf numFmtId="0" fontId="100" fillId="90" borderId="0"/>
    <xf numFmtId="0" fontId="100" fillId="90" borderId="0"/>
    <xf numFmtId="0" fontId="100" fillId="90" borderId="0"/>
    <xf numFmtId="0" fontId="100" fillId="90" borderId="0"/>
    <xf numFmtId="0" fontId="100" fillId="90" borderId="0"/>
    <xf numFmtId="0" fontId="71" fillId="92" borderId="0"/>
    <xf numFmtId="0" fontId="75" fillId="90" borderId="0"/>
    <xf numFmtId="0" fontId="75" fillId="90" borderId="0"/>
    <xf numFmtId="0" fontId="75" fillId="90" borderId="0"/>
    <xf numFmtId="0" fontId="75" fillId="90" borderId="0"/>
    <xf numFmtId="0" fontId="75" fillId="90" borderId="0"/>
    <xf numFmtId="0" fontId="72" fillId="93" borderId="0"/>
    <xf numFmtId="0" fontId="111" fillId="90" borderId="0"/>
    <xf numFmtId="0" fontId="111" fillId="90" borderId="0"/>
    <xf numFmtId="0" fontId="111" fillId="90" borderId="0"/>
    <xf numFmtId="0" fontId="111" fillId="90" borderId="0"/>
    <xf numFmtId="0" fontId="111" fillId="90" borderId="0"/>
    <xf numFmtId="0" fontId="73" fillId="0" borderId="0"/>
    <xf numFmtId="0" fontId="73" fillId="90" borderId="0"/>
    <xf numFmtId="0" fontId="73" fillId="90" borderId="0"/>
    <xf numFmtId="0" fontId="73" fillId="90" borderId="0"/>
    <xf numFmtId="0" fontId="73" fillId="90" borderId="0"/>
    <xf numFmtId="0" fontId="73" fillId="90" borderId="0"/>
    <xf numFmtId="0" fontId="74" fillId="0" borderId="0"/>
    <xf numFmtId="0" fontId="74" fillId="90" borderId="0"/>
    <xf numFmtId="0" fontId="74" fillId="90" borderId="0"/>
    <xf numFmtId="0" fontId="74" fillId="90" borderId="0"/>
    <xf numFmtId="0" fontId="74" fillId="90" borderId="0"/>
    <xf numFmtId="0" fontId="74" fillId="90" borderId="0"/>
    <xf numFmtId="0" fontId="5" fillId="0" borderId="0"/>
    <xf numFmtId="0" fontId="5" fillId="90" borderId="0"/>
    <xf numFmtId="0" fontId="5" fillId="90" borderId="0"/>
    <xf numFmtId="0" fontId="5" fillId="90" borderId="0"/>
    <xf numFmtId="0" fontId="5" fillId="90" borderId="0"/>
    <xf numFmtId="0" fontId="5" fillId="90" borderId="0"/>
    <xf numFmtId="4" fontId="8" fillId="54" borderId="0"/>
    <xf numFmtId="181" fontId="8" fillId="54" borderId="61"/>
    <xf numFmtId="181" fontId="8" fillId="54" borderId="61"/>
    <xf numFmtId="181" fontId="8" fillId="54" borderId="61"/>
    <xf numFmtId="181" fontId="8" fillId="54" borderId="61"/>
    <xf numFmtId="181" fontId="8" fillId="54" borderId="61"/>
    <xf numFmtId="0" fontId="75" fillId="94" borderId="0"/>
    <xf numFmtId="0" fontId="75" fillId="54" borderId="0"/>
    <xf numFmtId="0" fontId="75" fillId="54" borderId="0"/>
    <xf numFmtId="0" fontId="75" fillId="54" borderId="0"/>
    <xf numFmtId="0" fontId="75" fillId="54" borderId="0"/>
    <xf numFmtId="0" fontId="75" fillId="54" borderId="0"/>
    <xf numFmtId="0" fontId="8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6" fillId="90" borderId="0"/>
    <xf numFmtId="0" fontId="24" fillId="91" borderId="0"/>
    <xf numFmtId="0" fontId="100" fillId="90" borderId="0"/>
    <xf numFmtId="0" fontId="100" fillId="90" borderId="0"/>
    <xf numFmtId="0" fontId="100" fillId="90" borderId="0"/>
    <xf numFmtId="0" fontId="100" fillId="90" borderId="0"/>
    <xf numFmtId="0" fontId="100" fillId="90" borderId="0"/>
    <xf numFmtId="0" fontId="71" fillId="92" borderId="0"/>
    <xf numFmtId="0" fontId="75" fillId="90" borderId="0"/>
    <xf numFmtId="0" fontId="75" fillId="90" borderId="0"/>
    <xf numFmtId="0" fontId="75" fillId="90" borderId="0"/>
    <xf numFmtId="0" fontId="75" fillId="90" borderId="0"/>
    <xf numFmtId="0" fontId="75" fillId="90" borderId="0"/>
    <xf numFmtId="0" fontId="72" fillId="93" borderId="0"/>
    <xf numFmtId="0" fontId="8" fillId="90" borderId="0"/>
    <xf numFmtId="0" fontId="8" fillId="90" borderId="0"/>
    <xf numFmtId="0" fontId="8" fillId="90" borderId="0"/>
    <xf numFmtId="0" fontId="8" fillId="90" borderId="0"/>
    <xf numFmtId="0" fontId="8" fillId="90" borderId="0"/>
    <xf numFmtId="0" fontId="73" fillId="0" borderId="0"/>
    <xf numFmtId="0" fontId="73" fillId="90" borderId="0"/>
    <xf numFmtId="0" fontId="73" fillId="90" borderId="0"/>
    <xf numFmtId="0" fontId="73" fillId="90" borderId="0"/>
    <xf numFmtId="0" fontId="73" fillId="90" borderId="0"/>
    <xf numFmtId="0" fontId="73" fillId="90" borderId="0"/>
    <xf numFmtId="0" fontId="74" fillId="0" borderId="0"/>
    <xf numFmtId="0" fontId="74" fillId="90" borderId="0"/>
    <xf numFmtId="0" fontId="74" fillId="90" borderId="0"/>
    <xf numFmtId="0" fontId="74" fillId="90" borderId="0"/>
    <xf numFmtId="0" fontId="74" fillId="90" borderId="0"/>
    <xf numFmtId="0" fontId="74" fillId="90" borderId="0"/>
    <xf numFmtId="0" fontId="5" fillId="0" borderId="0"/>
    <xf numFmtId="0" fontId="5" fillId="90" borderId="0"/>
    <xf numFmtId="0" fontId="5" fillId="90" borderId="0"/>
    <xf numFmtId="0" fontId="5" fillId="90" borderId="0"/>
    <xf numFmtId="0" fontId="5" fillId="90" borderId="0"/>
    <xf numFmtId="0" fontId="5" fillId="90" borderId="0"/>
    <xf numFmtId="0" fontId="76" fillId="95" borderId="0" applyNumberFormat="0" applyBorder="0" applyAlignment="0" applyProtection="0"/>
    <xf numFmtId="0" fontId="76" fillId="43" borderId="0" applyNumberFormat="0" applyBorder="0" applyAlignment="0" applyProtection="0"/>
    <xf numFmtId="0" fontId="76" fillId="96" borderId="0" applyNumberFormat="0" applyBorder="0" applyAlignment="0" applyProtection="0"/>
    <xf numFmtId="0" fontId="76" fillId="97" borderId="0" applyNumberFormat="0" applyBorder="0" applyAlignment="0" applyProtection="0"/>
    <xf numFmtId="0" fontId="76" fillId="98" borderId="0" applyNumberFormat="0" applyBorder="0" applyAlignment="0" applyProtection="0"/>
    <xf numFmtId="0" fontId="76" fillId="11" borderId="0" applyNumberFormat="0" applyBorder="0" applyAlignment="0" applyProtection="0"/>
    <xf numFmtId="0" fontId="21" fillId="95" borderId="0" applyNumberFormat="0" applyBorder="0" applyAlignment="0" applyProtection="0"/>
    <xf numFmtId="0" fontId="21" fillId="43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8" borderId="0" applyNumberFormat="0" applyBorder="0" applyAlignment="0" applyProtection="0"/>
    <xf numFmtId="0" fontId="21" fillId="1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76" fillId="51" borderId="0" applyNumberFormat="0" applyBorder="0" applyAlignment="0" applyProtection="0"/>
    <xf numFmtId="0" fontId="76" fillId="99" borderId="0" applyNumberFormat="0" applyBorder="0" applyAlignment="0" applyProtection="0"/>
    <xf numFmtId="0" fontId="76" fillId="48" borderId="0" applyNumberFormat="0" applyBorder="0" applyAlignment="0" applyProtection="0"/>
    <xf numFmtId="0" fontId="76" fillId="97" borderId="0" applyNumberFormat="0" applyBorder="0" applyAlignment="0" applyProtection="0"/>
    <xf numFmtId="0" fontId="76" fillId="51" borderId="0" applyNumberFormat="0" applyBorder="0" applyAlignment="0" applyProtection="0"/>
    <xf numFmtId="0" fontId="76" fillId="17" borderId="0" applyNumberFormat="0" applyBorder="0" applyAlignment="0" applyProtection="0"/>
    <xf numFmtId="0" fontId="21" fillId="51" borderId="0" applyNumberFormat="0" applyBorder="0" applyAlignment="0" applyProtection="0"/>
    <xf numFmtId="0" fontId="21" fillId="99" borderId="0" applyNumberFormat="0" applyBorder="0" applyAlignment="0" applyProtection="0"/>
    <xf numFmtId="0" fontId="21" fillId="48" borderId="0" applyNumberFormat="0" applyBorder="0" applyAlignment="0" applyProtection="0"/>
    <xf numFmtId="0" fontId="21" fillId="97" borderId="0" applyNumberFormat="0" applyBorder="0" applyAlignment="0" applyProtection="0"/>
    <xf numFmtId="0" fontId="21" fillId="51" borderId="0" applyNumberFormat="0" applyBorder="0" applyAlignment="0" applyProtection="0"/>
    <xf numFmtId="0" fontId="21" fillId="1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77" fillId="100" borderId="0" applyNumberFormat="0" applyBorder="0" applyAlignment="0" applyProtection="0"/>
    <xf numFmtId="0" fontId="77" fillId="99" borderId="0" applyNumberFormat="0" applyBorder="0" applyAlignment="0" applyProtection="0"/>
    <xf numFmtId="0" fontId="77" fillId="48" borderId="0" applyNumberFormat="0" applyBorder="0" applyAlignment="0" applyProtection="0"/>
    <xf numFmtId="0" fontId="77" fillId="101" borderId="0" applyNumberFormat="0" applyBorder="0" applyAlignment="0" applyProtection="0"/>
    <xf numFmtId="0" fontId="77" fillId="7" borderId="0" applyNumberFormat="0" applyBorder="0" applyAlignment="0" applyProtection="0"/>
    <xf numFmtId="0" fontId="77" fillId="46" borderId="0" applyNumberFormat="0" applyBorder="0" applyAlignment="0" applyProtection="0"/>
    <xf numFmtId="0" fontId="25" fillId="100" borderId="0" applyNumberFormat="0" applyBorder="0" applyAlignment="0" applyProtection="0"/>
    <xf numFmtId="0" fontId="25" fillId="99" borderId="0" applyNumberFormat="0" applyBorder="0" applyAlignment="0" applyProtection="0"/>
    <xf numFmtId="0" fontId="25" fillId="48" borderId="0" applyNumberFormat="0" applyBorder="0" applyAlignment="0" applyProtection="0"/>
    <xf numFmtId="0" fontId="25" fillId="101" borderId="0" applyNumberFormat="0" applyBorder="0" applyAlignment="0" applyProtection="0"/>
    <xf numFmtId="0" fontId="25" fillId="7" borderId="0" applyNumberFormat="0" applyBorder="0" applyAlignment="0" applyProtection="0"/>
    <xf numFmtId="0" fontId="25" fillId="46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77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1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5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69" fillId="89" borderId="0" applyNumberFormat="0" applyBorder="0" applyAlignment="0" applyProtection="0"/>
    <xf numFmtId="0" fontId="77" fillId="102" borderId="0" applyNumberFormat="0" applyBorder="0" applyAlignment="0" applyProtection="0"/>
    <xf numFmtId="0" fontId="77" fillId="45" borderId="0" applyNumberFormat="0" applyBorder="0" applyAlignment="0" applyProtection="0"/>
    <xf numFmtId="0" fontId="77" fillId="13" borderId="0" applyNumberFormat="0" applyBorder="0" applyAlignment="0" applyProtection="0"/>
    <xf numFmtId="0" fontId="77" fillId="101" borderId="0" applyNumberFormat="0" applyBorder="0" applyAlignment="0" applyProtection="0"/>
    <xf numFmtId="0" fontId="77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3" borderId="0" applyNumberFormat="0" applyBorder="0" applyAlignment="0" applyProtection="0"/>
    <xf numFmtId="0" fontId="35" fillId="96" borderId="0" applyNumberFormat="0" applyBorder="0" applyAlignment="0" applyProtection="0"/>
    <xf numFmtId="0" fontId="79" fillId="12" borderId="62" applyNumberFormat="0" applyAlignment="0" applyProtection="0"/>
    <xf numFmtId="0" fontId="101" fillId="12" borderId="62" applyNumberFormat="0" applyAlignment="0" applyProtection="0"/>
    <xf numFmtId="0" fontId="28" fillId="103" borderId="13" applyNumberFormat="0" applyAlignment="0" applyProtection="0"/>
    <xf numFmtId="0" fontId="102" fillId="0" borderId="63" applyNumberFormat="0" applyFill="0" applyAlignment="0" applyProtection="0"/>
    <xf numFmtId="0" fontId="80" fillId="103" borderId="13" applyNumberFormat="0" applyAlignment="0" applyProtection="0"/>
    <xf numFmtId="165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25" fillId="102" borderId="0" applyNumberFormat="0" applyBorder="0" applyAlignment="0" applyProtection="0"/>
    <xf numFmtId="0" fontId="25" fillId="45" borderId="0" applyNumberFormat="0" applyBorder="0" applyAlignment="0" applyProtection="0"/>
    <xf numFmtId="0" fontId="25" fillId="13" borderId="0" applyNumberFormat="0" applyBorder="0" applyAlignment="0" applyProtection="0"/>
    <xf numFmtId="0" fontId="25" fillId="101" borderId="0" applyNumberFormat="0" applyBorder="0" applyAlignment="0" applyProtection="0"/>
    <xf numFmtId="0" fontId="25" fillId="7" borderId="0" applyNumberFormat="0" applyBorder="0" applyAlignment="0" applyProtection="0"/>
    <xf numFmtId="0" fontId="25" fillId="47" borderId="0" applyNumberFormat="0" applyBorder="0" applyAlignment="0" applyProtection="0"/>
    <xf numFmtId="0" fontId="104" fillId="11" borderId="62" applyNumberFormat="0" applyAlignment="0" applyProtection="0"/>
    <xf numFmtId="17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96" borderId="0" applyNumberFormat="0" applyBorder="0" applyAlignment="0" applyProtection="0"/>
    <xf numFmtId="0" fontId="83" fillId="0" borderId="64" applyNumberFormat="0" applyFill="0" applyAlignment="0" applyProtection="0"/>
    <xf numFmtId="0" fontId="84" fillId="0" borderId="65" applyNumberFormat="0" applyFill="0" applyAlignment="0" applyProtection="0"/>
    <xf numFmtId="0" fontId="85" fillId="0" borderId="66" applyNumberFormat="0" applyFill="0" applyAlignment="0" applyProtection="0"/>
    <xf numFmtId="0" fontId="85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86" fillId="11" borderId="62" applyNumberFormat="0" applyAlignment="0" applyProtection="0"/>
    <xf numFmtId="0" fontId="87" fillId="0" borderId="63" applyNumberFormat="0" applyFill="0" applyAlignment="0" applyProtection="0"/>
    <xf numFmtId="0" fontId="88" fillId="42" borderId="0" applyNumberFormat="0" applyBorder="0" applyAlignment="0" applyProtection="0"/>
    <xf numFmtId="0" fontId="4" fillId="0" borderId="0"/>
    <xf numFmtId="0" fontId="1" fillId="0" borderId="0"/>
    <xf numFmtId="180" fontId="6" fillId="0" borderId="0"/>
    <xf numFmtId="18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6" fillId="53" borderId="67" applyNumberFormat="0" applyFont="0" applyAlignment="0" applyProtection="0"/>
    <xf numFmtId="0" fontId="89" fillId="12" borderId="18" applyNumberFormat="0" applyAlignment="0" applyProtection="0"/>
    <xf numFmtId="9" fontId="6" fillId="0" borderId="0" applyFont="0" applyFill="0" applyBorder="0" applyAlignment="0" applyProtection="0"/>
    <xf numFmtId="0" fontId="36" fillId="12" borderId="18" applyNumberFormat="0" applyAlignment="0" applyProtection="0"/>
    <xf numFmtId="4" fontId="90" fillId="0" borderId="1" applyNumberFormat="0" applyProtection="0">
      <alignment vertical="center"/>
    </xf>
    <xf numFmtId="4" fontId="91" fillId="5" borderId="1" applyNumberFormat="0" applyProtection="0">
      <alignment vertical="center"/>
    </xf>
    <xf numFmtId="4" fontId="90" fillId="0" borderId="1" applyNumberFormat="0" applyProtection="0">
      <alignment horizontal="left" vertical="center" indent="1"/>
    </xf>
    <xf numFmtId="0" fontId="90" fillId="5" borderId="1" applyNumberFormat="0" applyProtection="0">
      <alignment horizontal="left" vertical="top" indent="1"/>
    </xf>
    <xf numFmtId="4" fontId="90" fillId="0" borderId="0" applyNumberFormat="0" applyProtection="0">
      <alignment horizontal="left" vertical="center" wrapText="1" indent="1"/>
    </xf>
    <xf numFmtId="4" fontId="7" fillId="43" borderId="1" applyNumberFormat="0" applyProtection="0">
      <alignment horizontal="right" vertical="center"/>
    </xf>
    <xf numFmtId="4" fontId="7" fillId="99" borderId="1" applyNumberFormat="0" applyProtection="0">
      <alignment horizontal="right" vertical="center"/>
    </xf>
    <xf numFmtId="4" fontId="7" fillId="45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46" borderId="1" applyNumberFormat="0" applyProtection="0">
      <alignment horizontal="right" vertical="center"/>
    </xf>
    <xf numFmtId="4" fontId="7" fillId="47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48" borderId="1" applyNumberFormat="0" applyProtection="0">
      <alignment horizontal="right" vertical="center"/>
    </xf>
    <xf numFmtId="4" fontId="90" fillId="0" borderId="68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92" fillId="92" borderId="0" applyNumberFormat="0" applyProtection="0">
      <alignment horizontal="left" vertical="center" indent="1"/>
    </xf>
    <xf numFmtId="4" fontId="7" fillId="2" borderId="1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6" fillId="0" borderId="1" applyNumberFormat="0" applyProtection="0">
      <alignment horizontal="left" vertical="center" indent="1"/>
    </xf>
    <xf numFmtId="0" fontId="6" fillId="92" borderId="1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6" fillId="104" borderId="1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6" fillId="105" borderId="1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6" fillId="106" borderId="1" applyNumberFormat="0" applyProtection="0">
      <alignment horizontal="left" vertical="top" indent="1"/>
    </xf>
    <xf numFmtId="4" fontId="7" fillId="54" borderId="1" applyNumberFormat="0" applyProtection="0">
      <alignment vertical="center"/>
    </xf>
    <xf numFmtId="4" fontId="93" fillId="54" borderId="1" applyNumberFormat="0" applyProtection="0">
      <alignment vertical="center"/>
    </xf>
    <xf numFmtId="4" fontId="7" fillId="0" borderId="1" applyNumberFormat="0" applyProtection="0">
      <alignment horizontal="left" vertical="center" indent="1"/>
    </xf>
    <xf numFmtId="0" fontId="7" fillId="54" borderId="1" applyNumberFormat="0" applyProtection="0">
      <alignment horizontal="left" vertical="top" indent="1"/>
    </xf>
    <xf numFmtId="4" fontId="7" fillId="0" borderId="1" applyNumberFormat="0" applyProtection="0">
      <alignment horizontal="right" vertical="center"/>
    </xf>
    <xf numFmtId="4" fontId="70" fillId="0" borderId="1" applyNumberFormat="0" applyProtection="0">
      <alignment horizontal="right" vertical="center"/>
    </xf>
    <xf numFmtId="0" fontId="7" fillId="0" borderId="1" applyNumberFormat="0" applyProtection="0">
      <alignment horizontal="left" vertical="top" wrapText="1" indent="1"/>
    </xf>
    <xf numFmtId="4" fontId="94" fillId="0" borderId="0" applyNumberFormat="0" applyProtection="0">
      <alignment horizontal="left" vertical="center" indent="1"/>
    </xf>
    <xf numFmtId="4" fontId="95" fillId="0" borderId="1" applyNumberFormat="0" applyProtection="0">
      <alignment horizontal="right" vertical="center"/>
    </xf>
    <xf numFmtId="0" fontId="6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8" fillId="0" borderId="64" applyNumberFormat="0" applyFill="0" applyAlignment="0" applyProtection="0"/>
    <xf numFmtId="0" fontId="109" fillId="0" borderId="65" applyNumberFormat="0" applyFill="0" applyAlignment="0" applyProtection="0"/>
    <xf numFmtId="0" fontId="103" fillId="0" borderId="66" applyNumberFormat="0" applyFill="0" applyAlignment="0" applyProtection="0"/>
    <xf numFmtId="0" fontId="97" fillId="0" borderId="69" applyNumberFormat="0" applyFill="0" applyAlignment="0" applyProtection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29" fillId="0" borderId="69" applyNumberFormat="0" applyFill="0" applyAlignment="0" applyProtection="0"/>
    <xf numFmtId="0" fontId="98" fillId="0" borderId="0"/>
    <xf numFmtId="176" fontId="8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4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2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9" fillId="86" borderId="0" applyNumberFormat="0" applyBorder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1" fillId="63" borderId="56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2" fillId="64" borderId="57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63" fillId="64" borderId="56" applyNumberFormat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8" fillId="0" borderId="60" applyNumberFormat="0" applyFill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65" fillId="65" borderId="59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0" fontId="110" fillId="6" borderId="1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4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77" fillId="102" borderId="0" applyNumberFormat="0" applyBorder="0" applyAlignment="0" applyProtection="0"/>
    <xf numFmtId="0" fontId="77" fillId="45" borderId="0" applyNumberFormat="0" applyBorder="0" applyAlignment="0" applyProtection="0"/>
    <xf numFmtId="0" fontId="77" fillId="13" borderId="0" applyNumberFormat="0" applyBorder="0" applyAlignment="0" applyProtection="0"/>
    <xf numFmtId="0" fontId="77" fillId="101" borderId="0" applyNumberFormat="0" applyBorder="0" applyAlignment="0" applyProtection="0"/>
    <xf numFmtId="0" fontId="77" fillId="7" borderId="0" applyNumberFormat="0" applyBorder="0" applyAlignment="0" applyProtection="0"/>
    <xf numFmtId="0" fontId="77" fillId="4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82" fontId="18" fillId="0" borderId="0" applyFont="0" applyFill="0" applyBorder="0" applyAlignment="0" applyProtection="0"/>
  </cellStyleXfs>
  <cellXfs count="248">
    <xf numFmtId="166" fontId="0" fillId="0" borderId="0" xfId="0"/>
    <xf numFmtId="166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66" fontId="11" fillId="0" borderId="0" xfId="4" applyAlignment="1">
      <alignment horizontal="left" vertical="center" wrapText="1"/>
    </xf>
    <xf numFmtId="166" fontId="0" fillId="0" borderId="3" xfId="0" quotePrefix="1" applyBorder="1" applyAlignment="1">
      <alignment horizontal="center" vertical="center" wrapText="1"/>
    </xf>
    <xf numFmtId="166" fontId="0" fillId="0" borderId="5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166" fontId="0" fillId="0" borderId="0" xfId="0" applyBorder="1" applyAlignment="1">
      <alignment horizontal="left" vertical="center" wrapText="1"/>
    </xf>
    <xf numFmtId="166" fontId="16" fillId="0" borderId="0" xfId="0" applyFont="1" applyAlignment="1">
      <alignment horizontal="left" vertical="center" wrapText="1"/>
    </xf>
    <xf numFmtId="166" fontId="0" fillId="0" borderId="0" xfId="0" applyAlignment="1">
      <alignment horizontal="left" vertical="center"/>
    </xf>
    <xf numFmtId="166" fontId="12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166" fontId="0" fillId="0" borderId="0" xfId="0" applyFill="1" applyBorder="1"/>
    <xf numFmtId="166" fontId="0" fillId="0" borderId="0" xfId="0" applyFill="1"/>
    <xf numFmtId="1" fontId="44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 wrapText="1"/>
    </xf>
    <xf numFmtId="173" fontId="0" fillId="0" borderId="8" xfId="136" applyNumberFormat="1" applyFont="1" applyBorder="1"/>
    <xf numFmtId="173" fontId="0" fillId="0" borderId="2" xfId="136" applyNumberFormat="1" applyFont="1" applyBorder="1"/>
    <xf numFmtId="173" fontId="0" fillId="0" borderId="4" xfId="136" applyNumberFormat="1" applyFont="1" applyBorder="1"/>
    <xf numFmtId="166" fontId="48" fillId="0" borderId="0" xfId="0" applyFont="1" applyAlignment="1">
      <alignment vertical="center"/>
    </xf>
    <xf numFmtId="1" fontId="48" fillId="0" borderId="0" xfId="0" applyNumberFormat="1" applyFont="1" applyAlignment="1">
      <alignment horizontal="right" vertical="center"/>
    </xf>
    <xf numFmtId="166" fontId="0" fillId="0" borderId="0" xfId="0"/>
    <xf numFmtId="166" fontId="46" fillId="0" borderId="0" xfId="0" applyFont="1"/>
    <xf numFmtId="173" fontId="0" fillId="0" borderId="6" xfId="136" applyNumberFormat="1" applyFont="1" applyBorder="1"/>
    <xf numFmtId="173" fontId="0" fillId="0" borderId="10" xfId="136" applyNumberFormat="1" applyFont="1" applyBorder="1"/>
    <xf numFmtId="173" fontId="0" fillId="0" borderId="3" xfId="136" applyNumberFormat="1" applyFont="1" applyBorder="1"/>
    <xf numFmtId="173" fontId="0" fillId="0" borderId="9" xfId="136" applyNumberFormat="1" applyFont="1" applyBorder="1"/>
    <xf numFmtId="173" fontId="0" fillId="0" borderId="5" xfId="136" applyNumberFormat="1" applyFont="1" applyBorder="1"/>
    <xf numFmtId="173" fontId="0" fillId="0" borderId="7" xfId="136" applyNumberFormat="1" applyFont="1" applyBorder="1"/>
    <xf numFmtId="173" fontId="0" fillId="0" borderId="0" xfId="0" applyNumberFormat="1" applyBorder="1"/>
    <xf numFmtId="173" fontId="0" fillId="0" borderId="0" xfId="136" applyNumberFormat="1" applyFont="1" applyBorder="1"/>
    <xf numFmtId="166" fontId="9" fillId="0" borderId="2" xfId="0" applyFont="1" applyBorder="1" applyAlignment="1">
      <alignment vertical="center" textRotation="90" wrapText="1"/>
    </xf>
    <xf numFmtId="166" fontId="9" fillId="0" borderId="4" xfId="0" applyFont="1" applyBorder="1" applyAlignment="1">
      <alignment vertical="center" textRotation="90" wrapText="1"/>
    </xf>
    <xf numFmtId="3" fontId="0" fillId="0" borderId="0" xfId="0" applyNumberFormat="1"/>
    <xf numFmtId="3" fontId="15" fillId="0" borderId="37" xfId="0" applyNumberFormat="1" applyFont="1" applyBorder="1" applyAlignment="1">
      <alignment horizontal="center"/>
    </xf>
    <xf numFmtId="9" fontId="4" fillId="0" borderId="3" xfId="135" applyNumberFormat="1" applyFont="1" applyFill="1" applyBorder="1"/>
    <xf numFmtId="9" fontId="4" fillId="0" borderId="5" xfId="135" applyNumberFormat="1" applyFont="1" applyFill="1" applyBorder="1"/>
    <xf numFmtId="9" fontId="4" fillId="0" borderId="7" xfId="135" applyNumberFormat="1" applyFont="1" applyFill="1" applyBorder="1"/>
    <xf numFmtId="166" fontId="12" fillId="0" borderId="0" xfId="0" applyFont="1"/>
    <xf numFmtId="166" fontId="0" fillId="0" borderId="0" xfId="0" applyFont="1"/>
    <xf numFmtId="3" fontId="15" fillId="0" borderId="0" xfId="0" applyNumberFormat="1" applyFont="1" applyBorder="1" applyAlignment="1">
      <alignment horizontal="center"/>
    </xf>
    <xf numFmtId="9" fontId="4" fillId="0" borderId="0" xfId="135" applyNumberFormat="1" applyFont="1" applyFill="1" applyBorder="1"/>
    <xf numFmtId="166" fontId="0" fillId="0" borderId="0" xfId="0" applyFont="1" applyBorder="1"/>
    <xf numFmtId="166" fontId="15" fillId="0" borderId="0" xfId="0" applyFont="1" applyBorder="1" applyAlignment="1"/>
    <xf numFmtId="9" fontId="4" fillId="0" borderId="40" xfId="135" applyNumberFormat="1" applyFont="1" applyFill="1" applyBorder="1" applyAlignment="1">
      <alignment horizontal="center"/>
    </xf>
    <xf numFmtId="173" fontId="4" fillId="0" borderId="7" xfId="135" applyNumberFormat="1" applyFont="1" applyFill="1" applyBorder="1" applyAlignment="1">
      <alignment horizont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9" fontId="4" fillId="0" borderId="0" xfId="135" applyNumberFormat="1" applyFont="1" applyFill="1" applyBorder="1" applyAlignment="1"/>
    <xf numFmtId="173" fontId="4" fillId="0" borderId="0" xfId="135" applyNumberFormat="1" applyFont="1" applyFill="1" applyBorder="1" applyAlignment="1"/>
    <xf numFmtId="166" fontId="46" fillId="0" borderId="0" xfId="0" applyFont="1" applyFill="1" applyBorder="1" applyAlignment="1">
      <alignment vertical="center"/>
    </xf>
    <xf numFmtId="166" fontId="15" fillId="0" borderId="0" xfId="0" applyFont="1" applyFill="1" applyBorder="1" applyAlignment="1"/>
    <xf numFmtId="3" fontId="12" fillId="0" borderId="0" xfId="0" applyNumberFormat="1" applyFont="1" applyFill="1" applyBorder="1" applyAlignment="1">
      <alignment vertical="center"/>
    </xf>
    <xf numFmtId="166" fontId="9" fillId="0" borderId="0" xfId="0" applyFont="1" applyFill="1" applyBorder="1" applyAlignment="1">
      <alignment vertical="center" textRotation="90" wrapText="1"/>
    </xf>
    <xf numFmtId="166" fontId="15" fillId="0" borderId="0" xfId="0" applyFont="1" applyFill="1" applyBorder="1" applyAlignment="1">
      <alignment vertical="center"/>
    </xf>
    <xf numFmtId="9" fontId="4" fillId="58" borderId="8" xfId="135" applyNumberFormat="1" applyFont="1" applyFill="1" applyBorder="1" applyAlignment="1">
      <alignment horizontal="center"/>
    </xf>
    <xf numFmtId="9" fontId="4" fillId="57" borderId="6" xfId="135" applyNumberFormat="1" applyFont="1" applyFill="1" applyBorder="1" applyAlignment="1">
      <alignment horizontal="center"/>
    </xf>
    <xf numFmtId="173" fontId="4" fillId="58" borderId="4" xfId="135" applyNumberFormat="1" applyFont="1" applyFill="1" applyBorder="1" applyAlignment="1">
      <alignment horizontal="center"/>
    </xf>
    <xf numFmtId="173" fontId="4" fillId="57" borderId="5" xfId="135" applyNumberFormat="1" applyFont="1" applyFill="1" applyBorder="1" applyAlignment="1">
      <alignment horizontal="center"/>
    </xf>
    <xf numFmtId="9" fontId="4" fillId="0" borderId="46" xfId="135" applyNumberFormat="1" applyFont="1" applyFill="1" applyBorder="1" applyAlignment="1">
      <alignment horizontal="center"/>
    </xf>
    <xf numFmtId="9" fontId="4" fillId="57" borderId="8" xfId="135" applyNumberFormat="1" applyFont="1" applyFill="1" applyBorder="1" applyAlignment="1">
      <alignment horizontal="center"/>
    </xf>
    <xf numFmtId="173" fontId="4" fillId="57" borderId="4" xfId="135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/>
    <xf numFmtId="173" fontId="0" fillId="0" borderId="0" xfId="0" applyNumberFormat="1" applyBorder="1" applyAlignment="1"/>
    <xf numFmtId="3" fontId="12" fillId="0" borderId="47" xfId="0" applyNumberFormat="1" applyFont="1" applyBorder="1" applyAlignment="1">
      <alignment horizontal="center" vertical="center"/>
    </xf>
    <xf numFmtId="166" fontId="15" fillId="0" borderId="34" xfId="0" applyFont="1" applyBorder="1" applyAlignment="1"/>
    <xf numFmtId="3" fontId="12" fillId="0" borderId="7" xfId="0" applyNumberFormat="1" applyFont="1" applyBorder="1" applyAlignment="1">
      <alignment horizontal="center" vertical="center"/>
    </xf>
    <xf numFmtId="9" fontId="4" fillId="58" borderId="6" xfId="135" applyNumberFormat="1" applyFont="1" applyFill="1" applyBorder="1" applyAlignment="1">
      <alignment horizontal="center"/>
    </xf>
    <xf numFmtId="173" fontId="4" fillId="58" borderId="5" xfId="135" applyNumberFormat="1" applyFont="1" applyFill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1" fontId="12" fillId="0" borderId="0" xfId="140" applyNumberFormat="1" applyFont="1" applyBorder="1" applyAlignment="1">
      <alignment horizontal="center" vertical="center" wrapText="1"/>
    </xf>
    <xf numFmtId="9" fontId="4" fillId="0" borderId="37" xfId="135" applyNumberFormat="1" applyFont="1" applyFill="1" applyBorder="1"/>
    <xf numFmtId="3" fontId="0" fillId="0" borderId="28" xfId="0" applyNumberFormat="1" applyBorder="1"/>
    <xf numFmtId="9" fontId="4" fillId="0" borderId="38" xfId="135" applyNumberFormat="1" applyFont="1" applyFill="1" applyBorder="1" applyAlignment="1">
      <alignment horizontal="center"/>
    </xf>
    <xf numFmtId="173" fontId="4" fillId="0" borderId="44" xfId="135" applyNumberFormat="1" applyFont="1" applyFill="1" applyBorder="1" applyAlignment="1">
      <alignment horizontal="center"/>
    </xf>
    <xf numFmtId="3" fontId="12" fillId="0" borderId="24" xfId="0" applyNumberFormat="1" applyFont="1" applyBorder="1" applyAlignment="1">
      <alignment horizontal="center" vertical="center"/>
    </xf>
    <xf numFmtId="166" fontId="15" fillId="0" borderId="32" xfId="0" applyFont="1" applyBorder="1" applyAlignment="1"/>
    <xf numFmtId="166" fontId="15" fillId="0" borderId="38" xfId="0" applyFont="1" applyBorder="1" applyAlignment="1"/>
    <xf numFmtId="9" fontId="4" fillId="57" borderId="36" xfId="135" applyNumberFormat="1" applyFont="1" applyFill="1" applyBorder="1" applyAlignment="1">
      <alignment horizontal="center"/>
    </xf>
    <xf numFmtId="173" fontId="4" fillId="57" borderId="33" xfId="135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6" fontId="0" fillId="0" borderId="0" xfId="0" applyFill="1" applyBorder="1" applyAlignment="1">
      <alignment horizontal="center" vertical="center"/>
    </xf>
    <xf numFmtId="166" fontId="46" fillId="0" borderId="0" xfId="0" applyFont="1" applyFill="1" applyAlignment="1"/>
    <xf numFmtId="166" fontId="0" fillId="0" borderId="0" xfId="0" applyFill="1" applyAlignment="1"/>
    <xf numFmtId="1" fontId="12" fillId="0" borderId="0" xfId="140" applyNumberFormat="1" applyFont="1" applyFill="1" applyBorder="1" applyAlignment="1">
      <alignment vertical="center" wrapText="1"/>
    </xf>
    <xf numFmtId="166" fontId="0" fillId="0" borderId="0" xfId="0" applyFill="1" applyBorder="1" applyAlignment="1"/>
    <xf numFmtId="166" fontId="0" fillId="0" borderId="3" xfId="0" applyFill="1" applyBorder="1"/>
    <xf numFmtId="166" fontId="0" fillId="0" borderId="5" xfId="0" applyFill="1" applyBorder="1"/>
    <xf numFmtId="166" fontId="0" fillId="0" borderId="0" xfId="0" applyFont="1" applyFill="1"/>
    <xf numFmtId="3" fontId="15" fillId="0" borderId="24" xfId="0" applyNumberFormat="1" applyFont="1" applyFill="1" applyBorder="1"/>
    <xf numFmtId="166" fontId="0" fillId="0" borderId="32" xfId="0" applyFill="1" applyBorder="1"/>
    <xf numFmtId="166" fontId="0" fillId="0" borderId="49" xfId="0" applyFill="1" applyBorder="1"/>
    <xf numFmtId="166" fontId="0" fillId="0" borderId="45" xfId="0" applyFill="1" applyBorder="1"/>
    <xf numFmtId="166" fontId="0" fillId="0" borderId="36" xfId="0" applyFill="1" applyBorder="1"/>
    <xf numFmtId="166" fontId="0" fillId="0" borderId="48" xfId="0" applyFill="1" applyBorder="1"/>
    <xf numFmtId="166" fontId="0" fillId="0" borderId="33" xfId="0" applyFill="1" applyBorder="1"/>
    <xf numFmtId="166" fontId="53" fillId="0" borderId="0" xfId="0" applyFont="1" applyAlignment="1">
      <alignment wrapText="1"/>
    </xf>
    <xf numFmtId="166" fontId="15" fillId="0" borderId="0" xfId="0" applyFont="1" applyAlignment="1">
      <alignment wrapText="1"/>
    </xf>
    <xf numFmtId="166" fontId="0" fillId="0" borderId="3" xfId="0" applyBorder="1" applyAlignment="1">
      <alignment horizontal="left" vertical="center" wrapText="1"/>
    </xf>
    <xf numFmtId="166" fontId="0" fillId="0" borderId="0" xfId="0" applyAlignment="1">
      <alignment horizontal="center" vertical="center"/>
    </xf>
    <xf numFmtId="165" fontId="15" fillId="0" borderId="42" xfId="1" applyNumberFormat="1" applyFont="1" applyFill="1" applyBorder="1" applyAlignment="1">
      <alignment horizontal="right" vertical="center"/>
    </xf>
    <xf numFmtId="166" fontId="0" fillId="0" borderId="0" xfId="0" applyBorder="1" applyAlignment="1">
      <alignment horizontal="left" wrapText="1"/>
    </xf>
    <xf numFmtId="0" fontId="50" fillId="0" borderId="0" xfId="2929" applyFont="1"/>
    <xf numFmtId="166" fontId="51" fillId="0" borderId="0" xfId="0" applyFont="1" applyFill="1" applyBorder="1" applyAlignment="1">
      <alignment horizontal="center"/>
    </xf>
    <xf numFmtId="166" fontId="51" fillId="0" borderId="0" xfId="0" applyFont="1" applyFill="1" applyBorder="1"/>
    <xf numFmtId="166" fontId="0" fillId="0" borderId="0" xfId="0" applyFill="1" applyBorder="1" applyAlignment="1">
      <alignment horizontal="center"/>
    </xf>
    <xf numFmtId="166" fontId="0" fillId="0" borderId="0" xfId="0"/>
    <xf numFmtId="166" fontId="0" fillId="0" borderId="0" xfId="0" applyBorder="1" applyAlignment="1">
      <alignment horizontal="left" vertical="center" wrapText="1"/>
    </xf>
    <xf numFmtId="166" fontId="0" fillId="0" borderId="0" xfId="0" applyFill="1"/>
    <xf numFmtId="166" fontId="15" fillId="59" borderId="0" xfId="0" applyFont="1" applyFill="1" applyAlignment="1">
      <alignment horizontal="center" vertical="center" wrapText="1"/>
    </xf>
    <xf numFmtId="166" fontId="53" fillId="0" borderId="0" xfId="0" applyFont="1" applyAlignment="1">
      <alignment wrapText="1"/>
    </xf>
    <xf numFmtId="166" fontId="15" fillId="0" borderId="0" xfId="0" applyFont="1" applyAlignment="1">
      <alignment horizontal="left" vertical="center"/>
    </xf>
    <xf numFmtId="168" fontId="19" fillId="0" borderId="0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 horizontal="center" vertical="center"/>
    </xf>
    <xf numFmtId="165" fontId="51" fillId="4" borderId="0" xfId="1" applyFont="1" applyFill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66" fontId="115" fillId="0" borderId="3" xfId="0" quotePrefix="1" applyFont="1" applyBorder="1" applyAlignment="1">
      <alignment horizontal="left" vertical="center" wrapText="1"/>
    </xf>
    <xf numFmtId="166" fontId="117" fillId="0" borderId="0" xfId="0" applyFont="1" applyAlignment="1">
      <alignment vertical="center" wrapText="1"/>
    </xf>
    <xf numFmtId="166" fontId="117" fillId="0" borderId="0" xfId="0" applyFont="1" applyAlignment="1">
      <alignment vertical="center"/>
    </xf>
    <xf numFmtId="166" fontId="118" fillId="0" borderId="50" xfId="0" applyFont="1" applyBorder="1" applyAlignment="1">
      <alignment horizontal="center" vertical="center" wrapText="1"/>
    </xf>
    <xf numFmtId="166" fontId="119" fillId="0" borderId="51" xfId="0" applyFont="1" applyBorder="1" applyAlignment="1">
      <alignment horizontal="center" vertical="center" wrapText="1"/>
    </xf>
    <xf numFmtId="174" fontId="120" fillId="0" borderId="52" xfId="0" applyNumberFormat="1" applyFont="1" applyBorder="1" applyAlignment="1">
      <alignment horizontal="center" vertical="center" wrapText="1"/>
    </xf>
    <xf numFmtId="166" fontId="118" fillId="0" borderId="51" xfId="0" applyFont="1" applyBorder="1" applyAlignment="1">
      <alignment horizontal="center" vertical="center" wrapText="1"/>
    </xf>
    <xf numFmtId="166" fontId="6" fillId="0" borderId="0" xfId="0" applyFont="1"/>
    <xf numFmtId="166" fontId="121" fillId="0" borderId="50" xfId="0" applyFont="1" applyBorder="1" applyAlignment="1">
      <alignment horizontal="center" vertical="center" wrapText="1"/>
    </xf>
    <xf numFmtId="166" fontId="121" fillId="0" borderId="51" xfId="0" applyFont="1" applyBorder="1" applyAlignment="1">
      <alignment horizontal="center" vertical="center" wrapText="1"/>
    </xf>
    <xf numFmtId="166" fontId="48" fillId="0" borderId="31" xfId="0" applyFont="1" applyBorder="1" applyAlignment="1">
      <alignment horizontal="left" vertical="center"/>
    </xf>
    <xf numFmtId="167" fontId="48" fillId="0" borderId="52" xfId="1" applyNumberFormat="1" applyFont="1" applyBorder="1" applyAlignment="1">
      <alignment horizontal="center" vertical="center"/>
    </xf>
    <xf numFmtId="166" fontId="6" fillId="0" borderId="0" xfId="0" applyFont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6" fontId="0" fillId="0" borderId="3" xfId="0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6" fontId="6" fillId="0" borderId="0" xfId="0" quotePrefix="1" applyFont="1" applyAlignment="1">
      <alignment horizontal="left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 applyProtection="1">
      <alignment horizontal="center" vertical="center"/>
    </xf>
    <xf numFmtId="165" fontId="0" fillId="0" borderId="0" xfId="1" applyNumberFormat="1" applyFont="1" applyAlignment="1">
      <alignment horizontal="center" vertical="center" wrapText="1"/>
    </xf>
    <xf numFmtId="165" fontId="0" fillId="0" borderId="3" xfId="1" applyNumberFormat="1" applyFont="1" applyBorder="1" applyAlignment="1">
      <alignment vertical="center" wrapText="1"/>
    </xf>
    <xf numFmtId="165" fontId="0" fillId="0" borderId="0" xfId="1" applyNumberFormat="1" applyFont="1" applyBorder="1" applyAlignment="1"/>
    <xf numFmtId="1" fontId="0" fillId="0" borderId="72" xfId="0" applyNumberFormat="1" applyBorder="1" applyAlignment="1">
      <alignment horizontal="left" vertical="center" wrapText="1"/>
    </xf>
    <xf numFmtId="166" fontId="0" fillId="0" borderId="73" xfId="0" applyBorder="1" applyAlignment="1">
      <alignment horizontal="left" vertical="center" wrapText="1"/>
    </xf>
    <xf numFmtId="166" fontId="0" fillId="0" borderId="0" xfId="0" quotePrefix="1" applyBorder="1" applyAlignment="1">
      <alignment horizontal="left"/>
    </xf>
    <xf numFmtId="166" fontId="0" fillId="0" borderId="0" xfId="0" quotePrefix="1" applyBorder="1" applyAlignment="1">
      <alignment horizontal="left" vertical="center"/>
    </xf>
    <xf numFmtId="1" fontId="0" fillId="0" borderId="42" xfId="0" applyNumberFormat="1" applyBorder="1" applyAlignment="1">
      <alignment horizontal="left" vertical="center" wrapText="1"/>
    </xf>
    <xf numFmtId="166" fontId="0" fillId="0" borderId="71" xfId="0" applyBorder="1" applyAlignment="1">
      <alignment horizontal="left" vertical="center" wrapText="1"/>
    </xf>
    <xf numFmtId="165" fontId="0" fillId="0" borderId="71" xfId="1" applyNumberFormat="1" applyFont="1" applyBorder="1" applyAlignment="1">
      <alignment horizontal="center" vertical="center" wrapText="1"/>
    </xf>
    <xf numFmtId="166" fontId="0" fillId="0" borderId="52" xfId="0" applyBorder="1" applyAlignment="1">
      <alignment horizontal="left" vertical="center" wrapText="1"/>
    </xf>
    <xf numFmtId="167" fontId="0" fillId="0" borderId="3" xfId="1" applyNumberFormat="1" applyFon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167" fontId="0" fillId="0" borderId="3" xfId="0" quotePrefix="1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6" fontId="0" fillId="0" borderId="9" xfId="0" applyBorder="1" applyAlignment="1">
      <alignment horizontal="center" vertical="center" wrapText="1"/>
    </xf>
    <xf numFmtId="166" fontId="6" fillId="0" borderId="9" xfId="0" quotePrefix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13" fillId="0" borderId="2" xfId="2" quotePrefix="1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66" fontId="0" fillId="0" borderId="5" xfId="0" applyBorder="1" applyAlignment="1">
      <alignment horizontal="center" vertical="center" wrapText="1"/>
    </xf>
    <xf numFmtId="166" fontId="0" fillId="0" borderId="5" xfId="0" quotePrefix="1" applyBorder="1" applyAlignment="1">
      <alignment horizontal="center" vertical="center" wrapText="1"/>
    </xf>
    <xf numFmtId="166" fontId="6" fillId="0" borderId="7" xfId="0" quotePrefix="1" applyFont="1" applyBorder="1" applyAlignment="1">
      <alignment horizontal="center" vertical="center" wrapText="1"/>
    </xf>
    <xf numFmtId="166" fontId="120" fillId="0" borderId="31" xfId="0" applyFont="1" applyBorder="1" applyAlignment="1">
      <alignment horizontal="center" vertical="center" wrapText="1"/>
    </xf>
    <xf numFmtId="166" fontId="0" fillId="0" borderId="0" xfId="0" applyAlignment="1">
      <alignment vertical="center"/>
    </xf>
    <xf numFmtId="1" fontId="52" fillId="0" borderId="0" xfId="0" applyNumberFormat="1" applyFont="1" applyFill="1" applyBorder="1" applyAlignment="1">
      <alignment horizontal="center"/>
    </xf>
    <xf numFmtId="175" fontId="49" fillId="0" borderId="0" xfId="141" applyNumberFormat="1" applyFont="1" applyFill="1" applyAlignment="1">
      <alignment horizontal="center"/>
    </xf>
    <xf numFmtId="166" fontId="0" fillId="0" borderId="74" xfId="0" applyBorder="1" applyAlignment="1">
      <alignment horizontal="left" vertical="center" wrapText="1"/>
    </xf>
    <xf numFmtId="166" fontId="0" fillId="0" borderId="0" xfId="0" applyBorder="1" applyAlignment="1">
      <alignment horizontal="left" vertical="center" wrapText="1"/>
    </xf>
    <xf numFmtId="165" fontId="0" fillId="0" borderId="74" xfId="1" applyNumberFormat="1" applyFont="1" applyBorder="1" applyAlignment="1">
      <alignment horizontal="left" wrapText="1"/>
    </xf>
    <xf numFmtId="165" fontId="0" fillId="0" borderId="75" xfId="1" applyNumberFormat="1" applyFont="1" applyBorder="1" applyAlignment="1">
      <alignment horizontal="left" wrapText="1"/>
    </xf>
    <xf numFmtId="166" fontId="15" fillId="0" borderId="71" xfId="0" applyFont="1" applyBorder="1" applyAlignment="1">
      <alignment horizontal="center" vertical="center" wrapText="1"/>
    </xf>
    <xf numFmtId="166" fontId="54" fillId="107" borderId="70" xfId="0" applyFont="1" applyFill="1" applyBorder="1" applyAlignment="1">
      <alignment horizontal="center" vertical="center" wrapText="1"/>
    </xf>
    <xf numFmtId="166" fontId="54" fillId="107" borderId="49" xfId="0" applyFont="1" applyFill="1" applyBorder="1" applyAlignment="1">
      <alignment horizontal="center" vertical="center" wrapText="1"/>
    </xf>
    <xf numFmtId="166" fontId="54" fillId="107" borderId="48" xfId="0" applyFont="1" applyFill="1" applyBorder="1" applyAlignment="1">
      <alignment horizontal="center" vertical="center" wrapText="1"/>
    </xf>
    <xf numFmtId="166" fontId="54" fillId="107" borderId="76" xfId="0" applyFont="1" applyFill="1" applyBorder="1" applyAlignment="1">
      <alignment horizontal="left" vertical="center" wrapText="1"/>
    </xf>
    <xf numFmtId="166" fontId="54" fillId="107" borderId="49" xfId="0" applyFont="1" applyFill="1" applyBorder="1" applyAlignment="1">
      <alignment horizontal="left" vertical="center" wrapText="1"/>
    </xf>
    <xf numFmtId="166" fontId="54" fillId="107" borderId="77" xfId="0" applyFont="1" applyFill="1" applyBorder="1" applyAlignment="1">
      <alignment horizontal="left" vertical="center" wrapText="1"/>
    </xf>
    <xf numFmtId="166" fontId="12" fillId="0" borderId="6" xfId="4" applyFont="1" applyBorder="1" applyAlignment="1">
      <alignment horizontal="center" vertical="center" wrapText="1"/>
    </xf>
    <xf numFmtId="166" fontId="15" fillId="0" borderId="3" xfId="0" applyFont="1" applyBorder="1" applyAlignment="1">
      <alignment horizontal="center" vertical="center" wrapText="1"/>
    </xf>
    <xf numFmtId="166" fontId="12" fillId="0" borderId="27" xfId="4" applyFont="1" applyBorder="1" applyAlignment="1">
      <alignment horizontal="center" vertical="center" wrapText="1"/>
    </xf>
    <xf numFmtId="1" fontId="12" fillId="0" borderId="8" xfId="4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65" fontId="12" fillId="0" borderId="35" xfId="1" applyNumberFormat="1" applyFont="1" applyFill="1" applyBorder="1" applyAlignment="1">
      <alignment horizontal="center" vertical="center" wrapText="1"/>
    </xf>
    <xf numFmtId="165" fontId="12" fillId="0" borderId="42" xfId="1" applyNumberFormat="1" applyFont="1" applyFill="1" applyBorder="1" applyAlignment="1">
      <alignment horizontal="center" vertical="center" wrapText="1"/>
    </xf>
    <xf numFmtId="166" fontId="19" fillId="0" borderId="27" xfId="4" applyFont="1" applyBorder="1" applyAlignment="1">
      <alignment horizontal="center" vertical="center" wrapText="1"/>
    </xf>
    <xf numFmtId="166" fontId="122" fillId="0" borderId="3" xfId="0" applyFont="1" applyBorder="1" applyAlignment="1">
      <alignment horizontal="center" vertical="center" wrapText="1"/>
    </xf>
    <xf numFmtId="166" fontId="19" fillId="0" borderId="6" xfId="4" applyFont="1" applyBorder="1" applyAlignment="1">
      <alignment horizontal="center" vertical="center" wrapText="1"/>
    </xf>
    <xf numFmtId="166" fontId="19" fillId="0" borderId="10" xfId="4" applyFont="1" applyBorder="1" applyAlignment="1">
      <alignment horizontal="center" vertical="center" wrapText="1"/>
    </xf>
    <xf numFmtId="166" fontId="122" fillId="0" borderId="9" xfId="0" applyFont="1" applyBorder="1" applyAlignment="1">
      <alignment horizontal="center" vertical="center" wrapText="1"/>
    </xf>
    <xf numFmtId="166" fontId="116" fillId="0" borderId="0" xfId="0" applyFont="1" applyAlignment="1">
      <alignment horizontal="left" vertical="top" wrapText="1"/>
    </xf>
    <xf numFmtId="166" fontId="114" fillId="0" borderId="0" xfId="0" applyFont="1" applyAlignment="1">
      <alignment horizontal="left" vertical="top" wrapText="1"/>
    </xf>
    <xf numFmtId="9" fontId="4" fillId="0" borderId="32" xfId="135" applyNumberFormat="1" applyFont="1" applyFill="1" applyBorder="1" applyAlignment="1">
      <alignment horizontal="center"/>
    </xf>
    <xf numFmtId="9" fontId="4" fillId="0" borderId="38" xfId="135" applyNumberFormat="1" applyFont="1" applyFill="1" applyBorder="1" applyAlignment="1">
      <alignment horizontal="center"/>
    </xf>
    <xf numFmtId="173" fontId="4" fillId="0" borderId="39" xfId="135" applyNumberFormat="1" applyFont="1" applyFill="1" applyBorder="1" applyAlignment="1">
      <alignment horizontal="center"/>
    </xf>
    <xf numFmtId="173" fontId="4" fillId="0" borderId="44" xfId="135" applyNumberFormat="1" applyFont="1" applyFill="1" applyBorder="1" applyAlignment="1">
      <alignment horizontal="center"/>
    </xf>
    <xf numFmtId="173" fontId="4" fillId="0" borderId="45" xfId="135" applyNumberFormat="1" applyFont="1" applyFill="1" applyBorder="1" applyAlignment="1">
      <alignment horizontal="center"/>
    </xf>
    <xf numFmtId="166" fontId="9" fillId="0" borderId="35" xfId="0" applyFont="1" applyBorder="1" applyAlignment="1">
      <alignment horizontal="center" vertical="center" textRotation="90" wrapText="1"/>
    </xf>
    <xf numFmtId="166" fontId="9" fillId="0" borderId="42" xfId="0" applyFont="1" applyBorder="1" applyAlignment="1">
      <alignment horizontal="center" vertical="center" textRotation="90" wrapText="1"/>
    </xf>
    <xf numFmtId="166" fontId="15" fillId="0" borderId="41" xfId="0" applyFont="1" applyFill="1" applyBorder="1" applyAlignment="1">
      <alignment horizontal="center" vertical="center"/>
    </xf>
    <xf numFmtId="166" fontId="15" fillId="0" borderId="31" xfId="0" applyFont="1" applyFill="1" applyBorder="1" applyAlignment="1">
      <alignment horizontal="center" vertical="center"/>
    </xf>
    <xf numFmtId="166" fontId="9" fillId="0" borderId="35" xfId="0" applyFont="1" applyFill="1" applyBorder="1" applyAlignment="1">
      <alignment vertical="center" textRotation="90" wrapText="1"/>
    </xf>
    <xf numFmtId="166" fontId="9" fillId="0" borderId="42" xfId="0" applyFont="1" applyFill="1" applyBorder="1" applyAlignment="1">
      <alignment vertical="center" textRotation="90" wrapText="1"/>
    </xf>
    <xf numFmtId="9" fontId="4" fillId="0" borderId="27" xfId="135" applyNumberFormat="1" applyFont="1" applyFill="1" applyBorder="1" applyAlignment="1">
      <alignment horizontal="center"/>
    </xf>
    <xf numFmtId="3" fontId="12" fillId="0" borderId="28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166" fontId="46" fillId="0" borderId="8" xfId="0" applyFont="1" applyBorder="1" applyAlignment="1">
      <alignment horizontal="left" vertical="center"/>
    </xf>
    <xf numFmtId="166" fontId="46" fillId="0" borderId="6" xfId="0" applyFont="1" applyBorder="1" applyAlignment="1">
      <alignment horizontal="left" vertical="center"/>
    </xf>
    <xf numFmtId="166" fontId="15" fillId="0" borderId="27" xfId="0" applyFont="1" applyBorder="1" applyAlignment="1">
      <alignment horizontal="left"/>
    </xf>
    <xf numFmtId="166" fontId="15" fillId="0" borderId="32" xfId="0" applyFont="1" applyBorder="1" applyAlignment="1">
      <alignment horizontal="left"/>
    </xf>
    <xf numFmtId="166" fontId="15" fillId="0" borderId="38" xfId="0" applyFont="1" applyBorder="1" applyAlignment="1">
      <alignment horizontal="left"/>
    </xf>
    <xf numFmtId="166" fontId="46" fillId="0" borderId="8" xfId="0" applyFont="1" applyFill="1" applyBorder="1" applyAlignment="1">
      <alignment vertical="center"/>
    </xf>
    <xf numFmtId="166" fontId="46" fillId="0" borderId="6" xfId="0" applyFont="1" applyFill="1" applyBorder="1" applyAlignment="1">
      <alignment vertical="center"/>
    </xf>
    <xf numFmtId="166" fontId="15" fillId="0" borderId="27" xfId="0" applyFont="1" applyBorder="1" applyAlignment="1"/>
    <xf numFmtId="166" fontId="15" fillId="0" borderId="32" xfId="0" applyFont="1" applyBorder="1" applyAlignment="1"/>
    <xf numFmtId="166" fontId="15" fillId="0" borderId="38" xfId="0" applyFont="1" applyBorder="1" applyAlignment="1"/>
    <xf numFmtId="166" fontId="9" fillId="0" borderId="41" xfId="0" applyFont="1" applyFill="1" applyBorder="1" applyAlignment="1">
      <alignment vertical="center" textRotation="90" wrapText="1"/>
    </xf>
    <xf numFmtId="166" fontId="9" fillId="0" borderId="31" xfId="0" applyFont="1" applyFill="1" applyBorder="1" applyAlignment="1">
      <alignment vertical="center" textRotation="90" wrapText="1"/>
    </xf>
    <xf numFmtId="166" fontId="46" fillId="0" borderId="27" xfId="0" applyFont="1" applyBorder="1" applyAlignment="1">
      <alignment horizontal="left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9" fontId="4" fillId="0" borderId="34" xfId="135" applyNumberFormat="1" applyFont="1" applyFill="1" applyBorder="1" applyAlignment="1">
      <alignment horizontal="center"/>
    </xf>
    <xf numFmtId="173" fontId="4" fillId="0" borderId="43" xfId="135" applyNumberFormat="1" applyFont="1" applyFill="1" applyBorder="1" applyAlignment="1">
      <alignment horizontal="center"/>
    </xf>
    <xf numFmtId="9" fontId="4" fillId="57" borderId="34" xfId="135" applyNumberFormat="1" applyFont="1" applyFill="1" applyBorder="1" applyAlignment="1">
      <alignment horizontal="center"/>
    </xf>
    <xf numFmtId="9" fontId="4" fillId="57" borderId="36" xfId="135" applyNumberFormat="1" applyFont="1" applyFill="1" applyBorder="1" applyAlignment="1">
      <alignment horizontal="center"/>
    </xf>
    <xf numFmtId="173" fontId="4" fillId="57" borderId="43" xfId="135" applyNumberFormat="1" applyFont="1" applyFill="1" applyBorder="1" applyAlignment="1">
      <alignment horizontal="center"/>
    </xf>
    <xf numFmtId="173" fontId="4" fillId="57" borderId="33" xfId="135" applyNumberFormat="1" applyFont="1" applyFill="1" applyBorder="1" applyAlignment="1">
      <alignment horizont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1" fontId="12" fillId="0" borderId="25" xfId="140" applyNumberFormat="1" applyFont="1" applyBorder="1" applyAlignment="1">
      <alignment horizontal="center" vertical="center" wrapText="1"/>
    </xf>
    <xf numFmtId="1" fontId="12" fillId="0" borderId="26" xfId="140" applyNumberFormat="1" applyFont="1" applyBorder="1" applyAlignment="1">
      <alignment horizontal="center" vertical="center" wrapText="1"/>
    </xf>
    <xf numFmtId="1" fontId="12" fillId="0" borderId="30" xfId="140" applyNumberFormat="1" applyFont="1" applyBorder="1" applyAlignment="1">
      <alignment horizontal="center" vertical="center" wrapText="1"/>
    </xf>
    <xf numFmtId="166" fontId="15" fillId="0" borderId="34" xfId="0" applyFont="1" applyBorder="1" applyAlignment="1">
      <alignment horizontal="center"/>
    </xf>
    <xf numFmtId="166" fontId="15" fillId="0" borderId="32" xfId="0" applyFont="1" applyBorder="1" applyAlignment="1">
      <alignment horizontal="center"/>
    </xf>
    <xf numFmtId="166" fontId="15" fillId="0" borderId="38" xfId="0" applyFont="1" applyBorder="1" applyAlignment="1">
      <alignment horizontal="center"/>
    </xf>
    <xf numFmtId="166" fontId="15" fillId="0" borderId="27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/>
    </xf>
    <xf numFmtId="3" fontId="15" fillId="0" borderId="44" xfId="0" applyNumberFormat="1" applyFont="1" applyBorder="1" applyAlignment="1">
      <alignment horizontal="center"/>
    </xf>
  </cellXfs>
  <cellStyles count="2932">
    <cellStyle name="_Column1" xfId="184"/>
    <cellStyle name="_Column1 2" xfId="185"/>
    <cellStyle name="_Column1 2 10" xfId="186"/>
    <cellStyle name="_Column1 2 11" xfId="187"/>
    <cellStyle name="_Column1 2 12" xfId="188"/>
    <cellStyle name="_Column1 2 2" xfId="189"/>
    <cellStyle name="_Column1 2 3" xfId="190"/>
    <cellStyle name="_Column1 2 4" xfId="191"/>
    <cellStyle name="_Column1 2 5" xfId="192"/>
    <cellStyle name="_Column1 2 6" xfId="193"/>
    <cellStyle name="_Column1 2 7" xfId="194"/>
    <cellStyle name="_Column1 2 8" xfId="195"/>
    <cellStyle name="_Column1 2 9" xfId="196"/>
    <cellStyle name="_Column1 3" xfId="197"/>
    <cellStyle name="_Column1 3 10" xfId="198"/>
    <cellStyle name="_Column1 3 11" xfId="199"/>
    <cellStyle name="_Column1 3 12" xfId="200"/>
    <cellStyle name="_Column1 3 2" xfId="201"/>
    <cellStyle name="_Column1 3 3" xfId="202"/>
    <cellStyle name="_Column1 3 4" xfId="203"/>
    <cellStyle name="_Column1 3 5" xfId="204"/>
    <cellStyle name="_Column1 3 6" xfId="205"/>
    <cellStyle name="_Column1 3 7" xfId="206"/>
    <cellStyle name="_Column1 3 8" xfId="207"/>
    <cellStyle name="_Column1 3 9" xfId="208"/>
    <cellStyle name="_Column1 4" xfId="209"/>
    <cellStyle name="_Column1 4 10" xfId="210"/>
    <cellStyle name="_Column1 4 11" xfId="211"/>
    <cellStyle name="_Column1 4 12" xfId="212"/>
    <cellStyle name="_Column1 4 2" xfId="213"/>
    <cellStyle name="_Column1 4 3" xfId="214"/>
    <cellStyle name="_Column1 4 4" xfId="215"/>
    <cellStyle name="_Column1 4 5" xfId="216"/>
    <cellStyle name="_Column1 4 6" xfId="217"/>
    <cellStyle name="_Column1 4 7" xfId="218"/>
    <cellStyle name="_Column1 4 8" xfId="219"/>
    <cellStyle name="_Column1 4 9" xfId="220"/>
    <cellStyle name="_Column1 5" xfId="221"/>
    <cellStyle name="_Column1 5 10" xfId="222"/>
    <cellStyle name="_Column1 5 11" xfId="223"/>
    <cellStyle name="_Column1 5 12" xfId="224"/>
    <cellStyle name="_Column1 5 2" xfId="225"/>
    <cellStyle name="_Column1 5 3" xfId="226"/>
    <cellStyle name="_Column1 5 4" xfId="227"/>
    <cellStyle name="_Column1 5 5" xfId="228"/>
    <cellStyle name="_Column1 5 6" xfId="229"/>
    <cellStyle name="_Column1 5 7" xfId="230"/>
    <cellStyle name="_Column1 5 8" xfId="231"/>
    <cellStyle name="_Column1 5 9" xfId="232"/>
    <cellStyle name="_Column1 6" xfId="233"/>
    <cellStyle name="_Column1 6 10" xfId="234"/>
    <cellStyle name="_Column1 6 11" xfId="235"/>
    <cellStyle name="_Column1 6 12" xfId="236"/>
    <cellStyle name="_Column1 6 2" xfId="237"/>
    <cellStyle name="_Column1 6 3" xfId="238"/>
    <cellStyle name="_Column1 6 4" xfId="239"/>
    <cellStyle name="_Column1 6 5" xfId="240"/>
    <cellStyle name="_Column1 6 6" xfId="241"/>
    <cellStyle name="_Column1 6 7" xfId="242"/>
    <cellStyle name="_Column1 6 8" xfId="243"/>
    <cellStyle name="_Column1 6 9" xfId="244"/>
    <cellStyle name="_Column2" xfId="245"/>
    <cellStyle name="_Column2 2" xfId="246"/>
    <cellStyle name="_Column2 3" xfId="247"/>
    <cellStyle name="_Column2 4" xfId="248"/>
    <cellStyle name="_Column2 5" xfId="249"/>
    <cellStyle name="_Column2 6" xfId="250"/>
    <cellStyle name="_Column3" xfId="251"/>
    <cellStyle name="_Column3 2" xfId="252"/>
    <cellStyle name="_Column3 3" xfId="253"/>
    <cellStyle name="_Column3 4" xfId="254"/>
    <cellStyle name="_Column3 5" xfId="255"/>
    <cellStyle name="_Column3 6" xfId="256"/>
    <cellStyle name="_Column4" xfId="257"/>
    <cellStyle name="_Column4 2" xfId="258"/>
    <cellStyle name="_Column4 3" xfId="259"/>
    <cellStyle name="_Column4 4" xfId="260"/>
    <cellStyle name="_Column4 5" xfId="261"/>
    <cellStyle name="_Column4 6" xfId="262"/>
    <cellStyle name="_Column5" xfId="263"/>
    <cellStyle name="_Column5 2" xfId="264"/>
    <cellStyle name="_Column5 3" xfId="265"/>
    <cellStyle name="_Column5 4" xfId="266"/>
    <cellStyle name="_Column5 5" xfId="267"/>
    <cellStyle name="_Column5 6" xfId="268"/>
    <cellStyle name="_Column6" xfId="269"/>
    <cellStyle name="_Column6 2" xfId="270"/>
    <cellStyle name="_Column6 3" xfId="271"/>
    <cellStyle name="_Column6 4" xfId="272"/>
    <cellStyle name="_Column6 5" xfId="273"/>
    <cellStyle name="_Column6 6" xfId="274"/>
    <cellStyle name="_Column7" xfId="275"/>
    <cellStyle name="_Column7 2" xfId="276"/>
    <cellStyle name="_Column7 3" xfId="277"/>
    <cellStyle name="_Column7 4" xfId="278"/>
    <cellStyle name="_Column7 5" xfId="279"/>
    <cellStyle name="_Column7 6" xfId="280"/>
    <cellStyle name="_Data" xfId="281"/>
    <cellStyle name="_Data 2" xfId="282"/>
    <cellStyle name="_Data 3" xfId="283"/>
    <cellStyle name="_Data 4" xfId="284"/>
    <cellStyle name="_Data 5" xfId="285"/>
    <cellStyle name="_Data 6" xfId="286"/>
    <cellStyle name="_Header" xfId="287"/>
    <cellStyle name="_Header 2" xfId="288"/>
    <cellStyle name="_Header 3" xfId="289"/>
    <cellStyle name="_Header 4" xfId="290"/>
    <cellStyle name="_Header 5" xfId="291"/>
    <cellStyle name="_Header 6" xfId="292"/>
    <cellStyle name="_Row1" xfId="134"/>
    <cellStyle name="_Row1 2" xfId="294"/>
    <cellStyle name="_Row1 2 10" xfId="295"/>
    <cellStyle name="_Row1 2 11" xfId="296"/>
    <cellStyle name="_Row1 2 12" xfId="297"/>
    <cellStyle name="_Row1 2 2" xfId="298"/>
    <cellStyle name="_Row1 2 3" xfId="299"/>
    <cellStyle name="_Row1 2 4" xfId="300"/>
    <cellStyle name="_Row1 2 5" xfId="301"/>
    <cellStyle name="_Row1 2 6" xfId="302"/>
    <cellStyle name="_Row1 2 7" xfId="303"/>
    <cellStyle name="_Row1 2 8" xfId="304"/>
    <cellStyle name="_Row1 2 9" xfId="305"/>
    <cellStyle name="_Row1 3" xfId="306"/>
    <cellStyle name="_Row1 3 10" xfId="307"/>
    <cellStyle name="_Row1 3 11" xfId="308"/>
    <cellStyle name="_Row1 3 12" xfId="309"/>
    <cellStyle name="_Row1 3 2" xfId="310"/>
    <cellStyle name="_Row1 3 3" xfId="311"/>
    <cellStyle name="_Row1 3 4" xfId="312"/>
    <cellStyle name="_Row1 3 5" xfId="313"/>
    <cellStyle name="_Row1 3 6" xfId="314"/>
    <cellStyle name="_Row1 3 7" xfId="315"/>
    <cellStyle name="_Row1 3 8" xfId="316"/>
    <cellStyle name="_Row1 3 9" xfId="317"/>
    <cellStyle name="_Row1 4" xfId="318"/>
    <cellStyle name="_Row1 4 10" xfId="319"/>
    <cellStyle name="_Row1 4 11" xfId="320"/>
    <cellStyle name="_Row1 4 12" xfId="321"/>
    <cellStyle name="_Row1 4 2" xfId="322"/>
    <cellStyle name="_Row1 4 3" xfId="323"/>
    <cellStyle name="_Row1 4 4" xfId="324"/>
    <cellStyle name="_Row1 4 5" xfId="325"/>
    <cellStyle name="_Row1 4 6" xfId="326"/>
    <cellStyle name="_Row1 4 7" xfId="327"/>
    <cellStyle name="_Row1 4 8" xfId="328"/>
    <cellStyle name="_Row1 4 9" xfId="329"/>
    <cellStyle name="_Row1 5" xfId="330"/>
    <cellStyle name="_Row1 5 10" xfId="331"/>
    <cellStyle name="_Row1 5 11" xfId="332"/>
    <cellStyle name="_Row1 5 12" xfId="333"/>
    <cellStyle name="_Row1 5 2" xfId="334"/>
    <cellStyle name="_Row1 5 3" xfId="335"/>
    <cellStyle name="_Row1 5 4" xfId="336"/>
    <cellStyle name="_Row1 5 5" xfId="337"/>
    <cellStyle name="_Row1 5 6" xfId="338"/>
    <cellStyle name="_Row1 5 7" xfId="339"/>
    <cellStyle name="_Row1 5 8" xfId="340"/>
    <cellStyle name="_Row1 5 9" xfId="341"/>
    <cellStyle name="_Row1 6" xfId="342"/>
    <cellStyle name="_Row1 6 10" xfId="343"/>
    <cellStyle name="_Row1 6 11" xfId="344"/>
    <cellStyle name="_Row1 6 12" xfId="345"/>
    <cellStyle name="_Row1 6 2" xfId="346"/>
    <cellStyle name="_Row1 6 3" xfId="347"/>
    <cellStyle name="_Row1 6 4" xfId="348"/>
    <cellStyle name="_Row1 6 5" xfId="349"/>
    <cellStyle name="_Row1 6 6" xfId="350"/>
    <cellStyle name="_Row1 6 7" xfId="351"/>
    <cellStyle name="_Row1 6 8" xfId="352"/>
    <cellStyle name="_Row1 6 9" xfId="353"/>
    <cellStyle name="_Row1 7" xfId="293"/>
    <cellStyle name="_Row2" xfId="354"/>
    <cellStyle name="_Row2 2" xfId="355"/>
    <cellStyle name="_Row2 3" xfId="356"/>
    <cellStyle name="_Row2 4" xfId="357"/>
    <cellStyle name="_Row2 5" xfId="358"/>
    <cellStyle name="_Row2 6" xfId="359"/>
    <cellStyle name="_Row3" xfId="360"/>
    <cellStyle name="_Row3 2" xfId="361"/>
    <cellStyle name="_Row3 3" xfId="362"/>
    <cellStyle name="_Row3 4" xfId="363"/>
    <cellStyle name="_Row3 5" xfId="364"/>
    <cellStyle name="_Row3 6" xfId="365"/>
    <cellStyle name="_Row4" xfId="366"/>
    <cellStyle name="_Row4 2" xfId="367"/>
    <cellStyle name="_Row4 3" xfId="368"/>
    <cellStyle name="_Row4 4" xfId="369"/>
    <cellStyle name="_Row4 5" xfId="370"/>
    <cellStyle name="_Row4 6" xfId="371"/>
    <cellStyle name="_Row5" xfId="372"/>
    <cellStyle name="_Row5 2" xfId="373"/>
    <cellStyle name="_Row5 3" xfId="374"/>
    <cellStyle name="_Row5 4" xfId="375"/>
    <cellStyle name="_Row5 5" xfId="376"/>
    <cellStyle name="_Row5 6" xfId="377"/>
    <cellStyle name="_Row6" xfId="378"/>
    <cellStyle name="_Row6 2" xfId="379"/>
    <cellStyle name="_Row6 3" xfId="380"/>
    <cellStyle name="_Row6 4" xfId="381"/>
    <cellStyle name="_Row6 5" xfId="382"/>
    <cellStyle name="_Row6 6" xfId="383"/>
    <cellStyle name="_Row7" xfId="384"/>
    <cellStyle name="_Row7 2" xfId="385"/>
    <cellStyle name="_Row7 3" xfId="386"/>
    <cellStyle name="_Row7 4" xfId="387"/>
    <cellStyle name="_Row7 5" xfId="388"/>
    <cellStyle name="_Row7 6" xfId="389"/>
    <cellStyle name="20% - Accent1" xfId="30"/>
    <cellStyle name="20% - Accent1 2" xfId="390"/>
    <cellStyle name="20% - Accent2" xfId="31"/>
    <cellStyle name="20% - Accent2 2" xfId="391"/>
    <cellStyle name="20% - Accent3" xfId="32"/>
    <cellStyle name="20% - Accent3 2" xfId="392"/>
    <cellStyle name="20% - Accent4" xfId="33"/>
    <cellStyle name="20% - Accent4 2" xfId="393"/>
    <cellStyle name="20% - Accent5" xfId="34"/>
    <cellStyle name="20% - Accent5 2" xfId="394"/>
    <cellStyle name="20% - Accent6" xfId="35"/>
    <cellStyle name="20% - Accent6 2" xfId="395"/>
    <cellStyle name="20% - Énfasis1" xfId="396"/>
    <cellStyle name="20% - Énfasis2" xfId="397"/>
    <cellStyle name="20% - Énfasis3" xfId="398"/>
    <cellStyle name="20% - Énfasis4" xfId="399"/>
    <cellStyle name="20% - Énfasis5" xfId="400"/>
    <cellStyle name="20% - Énfasis6" xfId="401"/>
    <cellStyle name="20% — акцент1" xfId="158" builtinId="30" customBuiltin="1"/>
    <cellStyle name="20% - Акцент1 10" xfId="402"/>
    <cellStyle name="20% - Акцент1 11" xfId="403"/>
    <cellStyle name="20% - Акцент1 12" xfId="404"/>
    <cellStyle name="20% - Акцент1 2" xfId="405"/>
    <cellStyle name="20% - Акцент1 3" xfId="406"/>
    <cellStyle name="20% - Акцент1 4" xfId="407"/>
    <cellStyle name="20% - Акцент1 5" xfId="408"/>
    <cellStyle name="20% - Акцент1 6" xfId="409"/>
    <cellStyle name="20% - Акцент1 7" xfId="410"/>
    <cellStyle name="20% - Акцент1 8" xfId="411"/>
    <cellStyle name="20% - Акцент1 9" xfId="412"/>
    <cellStyle name="20% — акцент2" xfId="162" builtinId="34" customBuiltin="1"/>
    <cellStyle name="20% - Акцент2 10" xfId="413"/>
    <cellStyle name="20% - Акцент2 11" xfId="414"/>
    <cellStyle name="20% - Акцент2 12" xfId="415"/>
    <cellStyle name="20% - Акцент2 2" xfId="416"/>
    <cellStyle name="20% - Акцент2 3" xfId="417"/>
    <cellStyle name="20% - Акцент2 4" xfId="418"/>
    <cellStyle name="20% - Акцент2 5" xfId="419"/>
    <cellStyle name="20% - Акцент2 6" xfId="420"/>
    <cellStyle name="20% - Акцент2 7" xfId="421"/>
    <cellStyle name="20% - Акцент2 8" xfId="422"/>
    <cellStyle name="20% - Акцент2 9" xfId="423"/>
    <cellStyle name="20% — акцент3" xfId="166" builtinId="38" customBuiltin="1"/>
    <cellStyle name="20% - Акцент3 10" xfId="424"/>
    <cellStyle name="20% - Акцент3 11" xfId="425"/>
    <cellStyle name="20% - Акцент3 12" xfId="426"/>
    <cellStyle name="20% - Акцент3 2" xfId="427"/>
    <cellStyle name="20% - Акцент3 3" xfId="428"/>
    <cellStyle name="20% - Акцент3 4" xfId="429"/>
    <cellStyle name="20% - Акцент3 5" xfId="430"/>
    <cellStyle name="20% - Акцент3 6" xfId="431"/>
    <cellStyle name="20% - Акцент3 7" xfId="432"/>
    <cellStyle name="20% - Акцент3 8" xfId="433"/>
    <cellStyle name="20% - Акцент3 9" xfId="434"/>
    <cellStyle name="20% — акцент4" xfId="170" builtinId="42" customBuiltin="1"/>
    <cellStyle name="20% - Акцент4 10" xfId="435"/>
    <cellStyle name="20% - Акцент4 11" xfId="436"/>
    <cellStyle name="20% - Акцент4 12" xfId="437"/>
    <cellStyle name="20% - Акцент4 2" xfId="438"/>
    <cellStyle name="20% - Акцент4 3" xfId="439"/>
    <cellStyle name="20% - Акцент4 4" xfId="440"/>
    <cellStyle name="20% - Акцент4 5" xfId="441"/>
    <cellStyle name="20% - Акцент4 6" xfId="442"/>
    <cellStyle name="20% - Акцент4 7" xfId="443"/>
    <cellStyle name="20% - Акцент4 8" xfId="444"/>
    <cellStyle name="20% - Акцент4 9" xfId="445"/>
    <cellStyle name="20% — акцент5" xfId="174" builtinId="46" customBuiltin="1"/>
    <cellStyle name="20% - Акцент5 10" xfId="446"/>
    <cellStyle name="20% - Акцент5 11" xfId="447"/>
    <cellStyle name="20% - Акцент5 12" xfId="448"/>
    <cellStyle name="20% - Акцент5 2" xfId="449"/>
    <cellStyle name="20% - Акцент5 3" xfId="450"/>
    <cellStyle name="20% - Акцент5 4" xfId="451"/>
    <cellStyle name="20% - Акцент5 5" xfId="452"/>
    <cellStyle name="20% - Акцент5 6" xfId="453"/>
    <cellStyle name="20% - Акцент5 7" xfId="454"/>
    <cellStyle name="20% - Акцент5 8" xfId="455"/>
    <cellStyle name="20% - Акцент5 9" xfId="456"/>
    <cellStyle name="20% — акцент6" xfId="178" builtinId="50" customBuiltin="1"/>
    <cellStyle name="20% - Акцент6 10" xfId="457"/>
    <cellStyle name="20% - Акцент6 11" xfId="458"/>
    <cellStyle name="20% - Акцент6 12" xfId="459"/>
    <cellStyle name="20% - Акцент6 2" xfId="460"/>
    <cellStyle name="20% - Акцент6 3" xfId="461"/>
    <cellStyle name="20% - Акцент6 4" xfId="462"/>
    <cellStyle name="20% - Акцент6 5" xfId="463"/>
    <cellStyle name="20% - Акцент6 6" xfId="464"/>
    <cellStyle name="20% - Акцент6 7" xfId="465"/>
    <cellStyle name="20% - Акцент6 8" xfId="466"/>
    <cellStyle name="20% - Акцент6 9" xfId="467"/>
    <cellStyle name="40% - Accent1" xfId="36"/>
    <cellStyle name="40% - Accent1 2" xfId="468"/>
    <cellStyle name="40% - Accent2" xfId="37"/>
    <cellStyle name="40% - Accent2 2" xfId="469"/>
    <cellStyle name="40% - Accent3" xfId="38"/>
    <cellStyle name="40% - Accent3 2" xfId="470"/>
    <cellStyle name="40% - Accent4" xfId="39"/>
    <cellStyle name="40% - Accent4 2" xfId="471"/>
    <cellStyle name="40% - Accent5" xfId="40"/>
    <cellStyle name="40% - Accent5 2" xfId="472"/>
    <cellStyle name="40% - Accent6" xfId="41"/>
    <cellStyle name="40% - Accent6 2" xfId="473"/>
    <cellStyle name="40% - Énfasis1" xfId="474"/>
    <cellStyle name="40% - Énfasis2" xfId="475"/>
    <cellStyle name="40% - Énfasis3" xfId="476"/>
    <cellStyle name="40% - Énfasis4" xfId="477"/>
    <cellStyle name="40% - Énfasis5" xfId="478"/>
    <cellStyle name="40% - Énfasis6" xfId="479"/>
    <cellStyle name="40% — акцент1" xfId="159" builtinId="31" customBuiltin="1"/>
    <cellStyle name="40% - Акцент1 10" xfId="480"/>
    <cellStyle name="40% - Акцент1 11" xfId="481"/>
    <cellStyle name="40% - Акцент1 12" xfId="482"/>
    <cellStyle name="40% - Акцент1 2" xfId="483"/>
    <cellStyle name="40% - Акцент1 3" xfId="484"/>
    <cellStyle name="40% - Акцент1 4" xfId="485"/>
    <cellStyle name="40% - Акцент1 5" xfId="486"/>
    <cellStyle name="40% - Акцент1 6" xfId="487"/>
    <cellStyle name="40% - Акцент1 7" xfId="488"/>
    <cellStyle name="40% - Акцент1 8" xfId="489"/>
    <cellStyle name="40% - Акцент1 9" xfId="490"/>
    <cellStyle name="40% — акцент2" xfId="163" builtinId="35" customBuiltin="1"/>
    <cellStyle name="40% - Акцент2 10" xfId="491"/>
    <cellStyle name="40% - Акцент2 11" xfId="492"/>
    <cellStyle name="40% - Акцент2 12" xfId="493"/>
    <cellStyle name="40% - Акцент2 2" xfId="494"/>
    <cellStyle name="40% - Акцент2 3" xfId="495"/>
    <cellStyle name="40% - Акцент2 4" xfId="496"/>
    <cellStyle name="40% - Акцент2 5" xfId="497"/>
    <cellStyle name="40% - Акцент2 6" xfId="498"/>
    <cellStyle name="40% - Акцент2 7" xfId="499"/>
    <cellStyle name="40% - Акцент2 8" xfId="500"/>
    <cellStyle name="40% - Акцент2 9" xfId="501"/>
    <cellStyle name="40% — акцент3" xfId="167" builtinId="39" customBuiltin="1"/>
    <cellStyle name="40% - Акцент3 10" xfId="502"/>
    <cellStyle name="40% - Акцент3 11" xfId="503"/>
    <cellStyle name="40% - Акцент3 12" xfId="504"/>
    <cellStyle name="40% - Акцент3 2" xfId="505"/>
    <cellStyle name="40% - Акцент3 3" xfId="506"/>
    <cellStyle name="40% - Акцент3 4" xfId="507"/>
    <cellStyle name="40% - Акцент3 5" xfId="508"/>
    <cellStyle name="40% - Акцент3 6" xfId="509"/>
    <cellStyle name="40% - Акцент3 7" xfId="510"/>
    <cellStyle name="40% - Акцент3 8" xfId="511"/>
    <cellStyle name="40% - Акцент3 9" xfId="512"/>
    <cellStyle name="40% — акцент4" xfId="171" builtinId="43" customBuiltin="1"/>
    <cellStyle name="40% - Акцент4 10" xfId="513"/>
    <cellStyle name="40% - Акцент4 11" xfId="514"/>
    <cellStyle name="40% - Акцент4 12" xfId="515"/>
    <cellStyle name="40% - Акцент4 2" xfId="516"/>
    <cellStyle name="40% - Акцент4 3" xfId="517"/>
    <cellStyle name="40% - Акцент4 4" xfId="518"/>
    <cellStyle name="40% - Акцент4 5" xfId="519"/>
    <cellStyle name="40% - Акцент4 6" xfId="520"/>
    <cellStyle name="40% - Акцент4 7" xfId="521"/>
    <cellStyle name="40% - Акцент4 8" xfId="522"/>
    <cellStyle name="40% - Акцент4 9" xfId="523"/>
    <cellStyle name="40% — акцент5" xfId="175" builtinId="47" customBuiltin="1"/>
    <cellStyle name="40% - Акцент5 10" xfId="524"/>
    <cellStyle name="40% - Акцент5 11" xfId="525"/>
    <cellStyle name="40% - Акцент5 12" xfId="526"/>
    <cellStyle name="40% - Акцент5 2" xfId="527"/>
    <cellStyle name="40% - Акцент5 3" xfId="528"/>
    <cellStyle name="40% - Акцент5 4" xfId="529"/>
    <cellStyle name="40% - Акцент5 5" xfId="530"/>
    <cellStyle name="40% - Акцент5 6" xfId="531"/>
    <cellStyle name="40% - Акцент5 7" xfId="532"/>
    <cellStyle name="40% - Акцент5 8" xfId="533"/>
    <cellStyle name="40% - Акцент5 9" xfId="534"/>
    <cellStyle name="40% — акцент6" xfId="179" builtinId="51" customBuiltin="1"/>
    <cellStyle name="40% - Акцент6 10" xfId="535"/>
    <cellStyle name="40% - Акцент6 11" xfId="536"/>
    <cellStyle name="40% - Акцент6 12" xfId="537"/>
    <cellStyle name="40% - Акцент6 2" xfId="538"/>
    <cellStyle name="40% - Акцент6 3" xfId="539"/>
    <cellStyle name="40% - Акцент6 4" xfId="540"/>
    <cellStyle name="40% - Акцент6 5" xfId="541"/>
    <cellStyle name="40% - Акцент6 6" xfId="542"/>
    <cellStyle name="40% - Акцент6 7" xfId="543"/>
    <cellStyle name="40% - Акцент6 8" xfId="544"/>
    <cellStyle name="40% - Акцент6 9" xfId="545"/>
    <cellStyle name="60% - Accent1" xfId="42"/>
    <cellStyle name="60% - Accent1 2" xfId="546"/>
    <cellStyle name="60% - Accent2" xfId="43"/>
    <cellStyle name="60% - Accent2 2" xfId="547"/>
    <cellStyle name="60% - Accent3" xfId="44"/>
    <cellStyle name="60% - Accent3 2" xfId="548"/>
    <cellStyle name="60% - Accent4" xfId="45"/>
    <cellStyle name="60% - Accent4 2" xfId="549"/>
    <cellStyle name="60% - Accent5" xfId="46"/>
    <cellStyle name="60% - Accent5 2" xfId="550"/>
    <cellStyle name="60% - Accent6" xfId="47"/>
    <cellStyle name="60% - Accent6 2" xfId="551"/>
    <cellStyle name="60% - Énfasis1" xfId="552"/>
    <cellStyle name="60% - Énfasis2" xfId="553"/>
    <cellStyle name="60% - Énfasis3" xfId="554"/>
    <cellStyle name="60% - Énfasis4" xfId="555"/>
    <cellStyle name="60% - Énfasis5" xfId="556"/>
    <cellStyle name="60% - Énfasis6" xfId="557"/>
    <cellStyle name="60% — акцент1" xfId="160" builtinId="32" customBuiltin="1"/>
    <cellStyle name="60% - Акцент1 10" xfId="558"/>
    <cellStyle name="60% - Акцент1 11" xfId="559"/>
    <cellStyle name="60% - Акцент1 12" xfId="560"/>
    <cellStyle name="60% - Акцент1 2" xfId="561"/>
    <cellStyle name="60% - Акцент1 3" xfId="562"/>
    <cellStyle name="60% - Акцент1 4" xfId="563"/>
    <cellStyle name="60% - Акцент1 5" xfId="564"/>
    <cellStyle name="60% - Акцент1 6" xfId="565"/>
    <cellStyle name="60% - Акцент1 7" xfId="566"/>
    <cellStyle name="60% - Акцент1 8" xfId="567"/>
    <cellStyle name="60% - Акцент1 9" xfId="568"/>
    <cellStyle name="60% — акцент2" xfId="164" builtinId="36" customBuiltin="1"/>
    <cellStyle name="60% - Акцент2 10" xfId="569"/>
    <cellStyle name="60% - Акцент2 11" xfId="570"/>
    <cellStyle name="60% - Акцент2 12" xfId="571"/>
    <cellStyle name="60% - Акцент2 2" xfId="572"/>
    <cellStyle name="60% - Акцент2 3" xfId="573"/>
    <cellStyle name="60% - Акцент2 4" xfId="574"/>
    <cellStyle name="60% - Акцент2 5" xfId="575"/>
    <cellStyle name="60% - Акцент2 6" xfId="576"/>
    <cellStyle name="60% - Акцент2 7" xfId="577"/>
    <cellStyle name="60% - Акцент2 8" xfId="578"/>
    <cellStyle name="60% - Акцент2 9" xfId="579"/>
    <cellStyle name="60% — акцент3" xfId="168" builtinId="40" customBuiltin="1"/>
    <cellStyle name="60% - Акцент3 10" xfId="580"/>
    <cellStyle name="60% - Акцент3 11" xfId="581"/>
    <cellStyle name="60% - Акцент3 12" xfId="582"/>
    <cellStyle name="60% - Акцент3 2" xfId="583"/>
    <cellStyle name="60% - Акцент3 3" xfId="584"/>
    <cellStyle name="60% - Акцент3 4" xfId="585"/>
    <cellStyle name="60% - Акцент3 5" xfId="586"/>
    <cellStyle name="60% - Акцент3 6" xfId="587"/>
    <cellStyle name="60% - Акцент3 7" xfId="588"/>
    <cellStyle name="60% - Акцент3 8" xfId="589"/>
    <cellStyle name="60% - Акцент3 9" xfId="590"/>
    <cellStyle name="60% — акцент4" xfId="172" builtinId="44" customBuiltin="1"/>
    <cellStyle name="60% - Акцент4 10" xfId="591"/>
    <cellStyle name="60% - Акцент4 11" xfId="592"/>
    <cellStyle name="60% - Акцент4 12" xfId="593"/>
    <cellStyle name="60% - Акцент4 2" xfId="594"/>
    <cellStyle name="60% - Акцент4 3" xfId="595"/>
    <cellStyle name="60% - Акцент4 4" xfId="596"/>
    <cellStyle name="60% - Акцент4 5" xfId="597"/>
    <cellStyle name="60% - Акцент4 6" xfId="598"/>
    <cellStyle name="60% - Акцент4 7" xfId="599"/>
    <cellStyle name="60% - Акцент4 8" xfId="600"/>
    <cellStyle name="60% - Акцент4 9" xfId="601"/>
    <cellStyle name="60% — акцент5" xfId="176" builtinId="48" customBuiltin="1"/>
    <cellStyle name="60% - Акцент5 10" xfId="602"/>
    <cellStyle name="60% - Акцент5 11" xfId="603"/>
    <cellStyle name="60% - Акцент5 12" xfId="604"/>
    <cellStyle name="60% - Акцент5 2" xfId="605"/>
    <cellStyle name="60% - Акцент5 3" xfId="606"/>
    <cellStyle name="60% - Акцент5 4" xfId="607"/>
    <cellStyle name="60% - Акцент5 5" xfId="608"/>
    <cellStyle name="60% - Акцент5 6" xfId="609"/>
    <cellStyle name="60% - Акцент5 7" xfId="610"/>
    <cellStyle name="60% - Акцент5 8" xfId="611"/>
    <cellStyle name="60% - Акцент5 9" xfId="612"/>
    <cellStyle name="60% — акцент6" xfId="180" builtinId="52" customBuiltin="1"/>
    <cellStyle name="60% - Акцент6 10" xfId="613"/>
    <cellStyle name="60% - Акцент6 11" xfId="614"/>
    <cellStyle name="60% - Акцент6 12" xfId="615"/>
    <cellStyle name="60% - Акцент6 2" xfId="616"/>
    <cellStyle name="60% - Акцент6 3" xfId="617"/>
    <cellStyle name="60% - Акцент6 4" xfId="618"/>
    <cellStyle name="60% - Акцент6 5" xfId="619"/>
    <cellStyle name="60% - Акцент6 6" xfId="620"/>
    <cellStyle name="60% - Акцент6 7" xfId="621"/>
    <cellStyle name="60% - Акцент6 8" xfId="622"/>
    <cellStyle name="60% - Акцент6 9" xfId="623"/>
    <cellStyle name="Accent1" xfId="48"/>
    <cellStyle name="Accent1 - 20%" xfId="49"/>
    <cellStyle name="Accent1 - 40%" xfId="50"/>
    <cellStyle name="Accent1 - 60%" xfId="51"/>
    <cellStyle name="Accent1 2" xfId="624"/>
    <cellStyle name="Accent1 3" xfId="2923"/>
    <cellStyle name="Accent2" xfId="52"/>
    <cellStyle name="Accent2 - 20%" xfId="53"/>
    <cellStyle name="Accent2 - 40%" xfId="54"/>
    <cellStyle name="Accent2 - 60%" xfId="55"/>
    <cellStyle name="Accent2 2" xfId="625"/>
    <cellStyle name="Accent2 3" xfId="2924"/>
    <cellStyle name="Accent3" xfId="56"/>
    <cellStyle name="Accent3 - 20%" xfId="57"/>
    <cellStyle name="Accent3 - 40%" xfId="58"/>
    <cellStyle name="Accent3 - 60%" xfId="59"/>
    <cellStyle name="Accent3 2" xfId="626"/>
    <cellStyle name="Accent3 3" xfId="2925"/>
    <cellStyle name="Accent4" xfId="60"/>
    <cellStyle name="Accent4 - 20%" xfId="61"/>
    <cellStyle name="Accent4 - 40%" xfId="62"/>
    <cellStyle name="Accent4 - 60%" xfId="63"/>
    <cellStyle name="Accent4 2" xfId="627"/>
    <cellStyle name="Accent4 3" xfId="2926"/>
    <cellStyle name="Accent5" xfId="64"/>
    <cellStyle name="Accent5 - 20%" xfId="65"/>
    <cellStyle name="Accent5 - 40%" xfId="66"/>
    <cellStyle name="Accent5 - 60%" xfId="67"/>
    <cellStyle name="Accent5 2" xfId="628"/>
    <cellStyle name="Accent5 3" xfId="2927"/>
    <cellStyle name="Accent6" xfId="68"/>
    <cellStyle name="Accent6 - 20%" xfId="69"/>
    <cellStyle name="Accent6 - 40%" xfId="70"/>
    <cellStyle name="Accent6 - 60%" xfId="71"/>
    <cellStyle name="Accent6 2" xfId="629"/>
    <cellStyle name="Accent6 3" xfId="2928"/>
    <cellStyle name="Bad" xfId="72"/>
    <cellStyle name="Bad 2" xfId="630"/>
    <cellStyle name="Buena" xfId="631"/>
    <cellStyle name="Calculation" xfId="73"/>
    <cellStyle name="Calculation 2" xfId="632"/>
    <cellStyle name="Cálculo" xfId="633"/>
    <cellStyle name="Celda de comprobación" xfId="634"/>
    <cellStyle name="Celda vinculada" xfId="635"/>
    <cellStyle name="Check Cell" xfId="74"/>
    <cellStyle name="Check Cell 2" xfId="636"/>
    <cellStyle name="Comma 2" xfId="637"/>
    <cellStyle name="Comma 5" xfId="638"/>
    <cellStyle name="Emphasis 1" xfId="75"/>
    <cellStyle name="Emphasis 2" xfId="76"/>
    <cellStyle name="Emphasis 3" xfId="77"/>
    <cellStyle name="Encabezado 4" xfId="639"/>
    <cellStyle name="Énfasis1" xfId="640"/>
    <cellStyle name="Énfasis2" xfId="641"/>
    <cellStyle name="Énfasis3" xfId="642"/>
    <cellStyle name="Énfasis4" xfId="643"/>
    <cellStyle name="Énfasis5" xfId="644"/>
    <cellStyle name="Énfasis6" xfId="645"/>
    <cellStyle name="Entrada" xfId="646"/>
    <cellStyle name="Euro" xfId="9"/>
    <cellStyle name="Euro 2" xfId="648"/>
    <cellStyle name="Euro 2 10" xfId="649"/>
    <cellStyle name="Euro 2 11" xfId="650"/>
    <cellStyle name="Euro 2 12" xfId="651"/>
    <cellStyle name="Euro 2 2" xfId="652"/>
    <cellStyle name="Euro 2 3" xfId="653"/>
    <cellStyle name="Euro 2 4" xfId="654"/>
    <cellStyle name="Euro 2 5" xfId="655"/>
    <cellStyle name="Euro 2 6" xfId="656"/>
    <cellStyle name="Euro 2 7" xfId="657"/>
    <cellStyle name="Euro 2 8" xfId="658"/>
    <cellStyle name="Euro 2 9" xfId="659"/>
    <cellStyle name="Euro 3" xfId="660"/>
    <cellStyle name="Euro 3 10" xfId="661"/>
    <cellStyle name="Euro 3 11" xfId="662"/>
    <cellStyle name="Euro 3 12" xfId="663"/>
    <cellStyle name="Euro 3 2" xfId="664"/>
    <cellStyle name="Euro 3 3" xfId="665"/>
    <cellStyle name="Euro 3 4" xfId="666"/>
    <cellStyle name="Euro 3 5" xfId="667"/>
    <cellStyle name="Euro 3 6" xfId="668"/>
    <cellStyle name="Euro 3 7" xfId="669"/>
    <cellStyle name="Euro 3 8" xfId="670"/>
    <cellStyle name="Euro 3 9" xfId="671"/>
    <cellStyle name="Euro 4" xfId="672"/>
    <cellStyle name="Euro 4 10" xfId="673"/>
    <cellStyle name="Euro 4 11" xfId="674"/>
    <cellStyle name="Euro 4 12" xfId="675"/>
    <cellStyle name="Euro 4 2" xfId="676"/>
    <cellStyle name="Euro 4 3" xfId="677"/>
    <cellStyle name="Euro 4 4" xfId="678"/>
    <cellStyle name="Euro 4 5" xfId="679"/>
    <cellStyle name="Euro 4 6" xfId="680"/>
    <cellStyle name="Euro 4 7" xfId="681"/>
    <cellStyle name="Euro 4 8" xfId="682"/>
    <cellStyle name="Euro 4 9" xfId="683"/>
    <cellStyle name="Euro 5" xfId="684"/>
    <cellStyle name="Euro 5 10" xfId="685"/>
    <cellStyle name="Euro 5 11" xfId="686"/>
    <cellStyle name="Euro 5 12" xfId="687"/>
    <cellStyle name="Euro 5 2" xfId="688"/>
    <cellStyle name="Euro 5 3" xfId="689"/>
    <cellStyle name="Euro 5 4" xfId="690"/>
    <cellStyle name="Euro 5 5" xfId="691"/>
    <cellStyle name="Euro 5 6" xfId="692"/>
    <cellStyle name="Euro 5 7" xfId="693"/>
    <cellStyle name="Euro 5 8" xfId="694"/>
    <cellStyle name="Euro 5 9" xfId="695"/>
    <cellStyle name="Euro 6" xfId="696"/>
    <cellStyle name="Euro 6 10" xfId="697"/>
    <cellStyle name="Euro 6 11" xfId="698"/>
    <cellStyle name="Euro 6 12" xfId="699"/>
    <cellStyle name="Euro 6 2" xfId="700"/>
    <cellStyle name="Euro 6 3" xfId="701"/>
    <cellStyle name="Euro 6 4" xfId="702"/>
    <cellStyle name="Euro 6 5" xfId="703"/>
    <cellStyle name="Euro 6 6" xfId="704"/>
    <cellStyle name="Euro 6 7" xfId="705"/>
    <cellStyle name="Euro 6 8" xfId="706"/>
    <cellStyle name="Euro 6 9" xfId="707"/>
    <cellStyle name="Euro 7" xfId="647"/>
    <cellStyle name="Explanatory Text" xfId="78"/>
    <cellStyle name="Explanatory Text 2" xfId="708"/>
    <cellStyle name="Good" xfId="79"/>
    <cellStyle name="Good 2" xfId="709"/>
    <cellStyle name="Heading 1" xfId="80"/>
    <cellStyle name="Heading 1 2" xfId="710"/>
    <cellStyle name="Heading 2" xfId="81"/>
    <cellStyle name="Heading 2 2" xfId="711"/>
    <cellStyle name="Heading 3" xfId="82"/>
    <cellStyle name="Heading 3 2" xfId="712"/>
    <cellStyle name="Heading 4" xfId="83"/>
    <cellStyle name="Heading 4 2" xfId="713"/>
    <cellStyle name="Incorrecto" xfId="714"/>
    <cellStyle name="Input" xfId="84"/>
    <cellStyle name="Input 2" xfId="715"/>
    <cellStyle name="Linked Cell" xfId="85"/>
    <cellStyle name="Linked Cell 2" xfId="716"/>
    <cellStyle name="Neutral" xfId="717"/>
    <cellStyle name="Normal 11" xfId="718"/>
    <cellStyle name="Normal 12 2" xfId="719"/>
    <cellStyle name="Normal 14" xfId="720"/>
    <cellStyle name="Normal 2" xfId="11"/>
    <cellStyle name="Normal 2 2" xfId="721"/>
    <cellStyle name="Normal 2 2 2" xfId="722"/>
    <cellStyle name="Normal 2 2 3" xfId="723"/>
    <cellStyle name="Normal 2 2 4" xfId="724"/>
    <cellStyle name="Normal 2 2 5" xfId="725"/>
    <cellStyle name="Normal 2 2 6" xfId="726"/>
    <cellStyle name="Normal 2 3" xfId="727"/>
    <cellStyle name="Normal 2 4" xfId="728"/>
    <cellStyle name="Normal 2 5" xfId="729"/>
    <cellStyle name="Normal 2 6" xfId="730"/>
    <cellStyle name="Normal 2 7" xfId="731"/>
    <cellStyle name="Normal 2 8" xfId="732"/>
    <cellStyle name="Normal 2_Report_Slow+Non Mover_NEE_Master File" xfId="733"/>
    <cellStyle name="Normal 3" xfId="14"/>
    <cellStyle name="Normal 3 2" xfId="15"/>
    <cellStyle name="Normal 3 2 2" xfId="735"/>
    <cellStyle name="Normal 3 3" xfId="736"/>
    <cellStyle name="Normal 3 4" xfId="737"/>
    <cellStyle name="Normal 3 5" xfId="738"/>
    <cellStyle name="Normal 3 6" xfId="739"/>
    <cellStyle name="Normal 3 7" xfId="734"/>
    <cellStyle name="Normal 45" xfId="740"/>
    <cellStyle name="Notas" xfId="741"/>
    <cellStyle name="Notas 2" xfId="742"/>
    <cellStyle name="Notas 2 10" xfId="743"/>
    <cellStyle name="Notas 2 11" xfId="744"/>
    <cellStyle name="Notas 2 12" xfId="745"/>
    <cellStyle name="Notas 2 2" xfId="746"/>
    <cellStyle name="Notas 2 3" xfId="747"/>
    <cellStyle name="Notas 2 4" xfId="748"/>
    <cellStyle name="Notas 2 5" xfId="749"/>
    <cellStyle name="Notas 2 6" xfId="750"/>
    <cellStyle name="Notas 2 7" xfId="751"/>
    <cellStyle name="Notas 2 8" xfId="752"/>
    <cellStyle name="Notas 2 9" xfId="753"/>
    <cellStyle name="Notas 3" xfId="754"/>
    <cellStyle name="Notas 3 10" xfId="755"/>
    <cellStyle name="Notas 3 11" xfId="756"/>
    <cellStyle name="Notas 3 12" xfId="757"/>
    <cellStyle name="Notas 3 2" xfId="758"/>
    <cellStyle name="Notas 3 3" xfId="759"/>
    <cellStyle name="Notas 3 4" xfId="760"/>
    <cellStyle name="Notas 3 5" xfId="761"/>
    <cellStyle name="Notas 3 6" xfId="762"/>
    <cellStyle name="Notas 3 7" xfId="763"/>
    <cellStyle name="Notas 3 8" xfId="764"/>
    <cellStyle name="Notas 3 9" xfId="765"/>
    <cellStyle name="Notas 4" xfId="766"/>
    <cellStyle name="Notas 4 10" xfId="767"/>
    <cellStyle name="Notas 4 11" xfId="768"/>
    <cellStyle name="Notas 4 12" xfId="769"/>
    <cellStyle name="Notas 4 2" xfId="770"/>
    <cellStyle name="Notas 4 3" xfId="771"/>
    <cellStyle name="Notas 4 4" xfId="772"/>
    <cellStyle name="Notas 4 5" xfId="773"/>
    <cellStyle name="Notas 4 6" xfId="774"/>
    <cellStyle name="Notas 4 7" xfId="775"/>
    <cellStyle name="Notas 4 8" xfId="776"/>
    <cellStyle name="Notas 4 9" xfId="777"/>
    <cellStyle name="Notas 5" xfId="778"/>
    <cellStyle name="Notas 5 10" xfId="779"/>
    <cellStyle name="Notas 5 11" xfId="780"/>
    <cellStyle name="Notas 5 12" xfId="781"/>
    <cellStyle name="Notas 5 2" xfId="782"/>
    <cellStyle name="Notas 5 3" xfId="783"/>
    <cellStyle name="Notas 5 4" xfId="784"/>
    <cellStyle name="Notas 5 5" xfId="785"/>
    <cellStyle name="Notas 5 6" xfId="786"/>
    <cellStyle name="Notas 5 7" xfId="787"/>
    <cellStyle name="Notas 5 8" xfId="788"/>
    <cellStyle name="Notas 5 9" xfId="789"/>
    <cellStyle name="Notas 6" xfId="790"/>
    <cellStyle name="Notas 6 10" xfId="791"/>
    <cellStyle name="Notas 6 11" xfId="792"/>
    <cellStyle name="Notas 6 12" xfId="793"/>
    <cellStyle name="Notas 6 2" xfId="794"/>
    <cellStyle name="Notas 6 3" xfId="795"/>
    <cellStyle name="Notas 6 4" xfId="796"/>
    <cellStyle name="Notas 6 5" xfId="797"/>
    <cellStyle name="Notas 6 6" xfId="798"/>
    <cellStyle name="Notas 6 7" xfId="799"/>
    <cellStyle name="Notas 6 8" xfId="800"/>
    <cellStyle name="Notas 6 9" xfId="801"/>
    <cellStyle name="Note" xfId="86"/>
    <cellStyle name="Note 2" xfId="802"/>
    <cellStyle name="Notiz 2" xfId="87"/>
    <cellStyle name="Output" xfId="88"/>
    <cellStyle name="Output 2" xfId="803"/>
    <cellStyle name="Percent 2" xfId="5"/>
    <cellStyle name="Percent 2 2" xfId="804"/>
    <cellStyle name="Salida" xfId="805"/>
    <cellStyle name="SAPBEXaggData" xfId="89"/>
    <cellStyle name="SAPBEXaggData 2" xfId="806"/>
    <cellStyle name="SAPBEXaggDataEmph" xfId="90"/>
    <cellStyle name="SAPBEXaggDataEmph 2" xfId="807"/>
    <cellStyle name="SAPBEXaggItem" xfId="91"/>
    <cellStyle name="SAPBEXaggItem 2" xfId="808"/>
    <cellStyle name="SAPBEXaggItemX" xfId="92"/>
    <cellStyle name="SAPBEXaggItemX 2" xfId="809"/>
    <cellStyle name="SAPBEXchaText" xfId="93"/>
    <cellStyle name="SAPBEXchaText 2" xfId="810"/>
    <cellStyle name="SAPBEXexcBad7" xfId="94"/>
    <cellStyle name="SAPBEXexcBad7 2" xfId="811"/>
    <cellStyle name="SAPBEXexcBad8" xfId="95"/>
    <cellStyle name="SAPBEXexcBad8 2" xfId="812"/>
    <cellStyle name="SAPBEXexcBad9" xfId="96"/>
    <cellStyle name="SAPBEXexcBad9 2" xfId="813"/>
    <cellStyle name="SAPBEXexcCritical4" xfId="97"/>
    <cellStyle name="SAPBEXexcCritical4 2" xfId="814"/>
    <cellStyle name="SAPBEXexcCritical5" xfId="98"/>
    <cellStyle name="SAPBEXexcCritical5 2" xfId="815"/>
    <cellStyle name="SAPBEXexcCritical6" xfId="99"/>
    <cellStyle name="SAPBEXexcCritical6 2" xfId="816"/>
    <cellStyle name="SAPBEXexcGood1" xfId="100"/>
    <cellStyle name="SAPBEXexcGood1 2" xfId="817"/>
    <cellStyle name="SAPBEXexcGood2" xfId="101"/>
    <cellStyle name="SAPBEXexcGood2 2" xfId="818"/>
    <cellStyle name="SAPBEXexcGood3" xfId="102"/>
    <cellStyle name="SAPBEXexcGood3 2" xfId="819"/>
    <cellStyle name="SAPBEXfilterDrill" xfId="103"/>
    <cellStyle name="SAPBEXfilterDrill 2" xfId="820"/>
    <cellStyle name="SAPBEXfilterItem" xfId="104"/>
    <cellStyle name="SAPBEXfilterItem 2" xfId="821"/>
    <cellStyle name="SAPBEXfilterText" xfId="105"/>
    <cellStyle name="SAPBEXfilterText 2" xfId="822"/>
    <cellStyle name="SAPBEXformats" xfId="106"/>
    <cellStyle name="SAPBEXformats 2" xfId="823"/>
    <cellStyle name="SAPBEXheaderItem" xfId="107"/>
    <cellStyle name="SAPBEXheaderItem 2" xfId="824"/>
    <cellStyle name="SAPBEXheaderText" xfId="108"/>
    <cellStyle name="SAPBEXheaderText 2" xfId="825"/>
    <cellStyle name="SAPBEXHLevel0" xfId="109"/>
    <cellStyle name="SAPBEXHLevel0 2" xfId="826"/>
    <cellStyle name="SAPBEXHLevel0X" xfId="110"/>
    <cellStyle name="SAPBEXHLevel0X 2" xfId="827"/>
    <cellStyle name="SAPBEXHLevel1" xfId="111"/>
    <cellStyle name="SAPBEXHLevel1 2" xfId="828"/>
    <cellStyle name="SAPBEXHLevel1X" xfId="112"/>
    <cellStyle name="SAPBEXHLevel1X 2" xfId="829"/>
    <cellStyle name="SAPBEXHLevel2" xfId="113"/>
    <cellStyle name="SAPBEXHLevel2 2" xfId="830"/>
    <cellStyle name="SAPBEXHLevel2X" xfId="114"/>
    <cellStyle name="SAPBEXHLevel2X 2" xfId="831"/>
    <cellStyle name="SAPBEXHLevel3" xfId="115"/>
    <cellStyle name="SAPBEXHLevel3 2" xfId="832"/>
    <cellStyle name="SAPBEXHLevel3X" xfId="116"/>
    <cellStyle name="SAPBEXHLevel3X 2" xfId="833"/>
    <cellStyle name="SAPBEXinputData" xfId="117"/>
    <cellStyle name="SAPBEXItemHeader" xfId="118"/>
    <cellStyle name="SAPBEXresData" xfId="119"/>
    <cellStyle name="SAPBEXresData 2" xfId="834"/>
    <cellStyle name="SAPBEXresDataEmph" xfId="120"/>
    <cellStyle name="SAPBEXresDataEmph 2" xfId="835"/>
    <cellStyle name="SAPBEXresItem" xfId="121"/>
    <cellStyle name="SAPBEXresItem 2" xfId="836"/>
    <cellStyle name="SAPBEXresItemX" xfId="122"/>
    <cellStyle name="SAPBEXresItemX 2" xfId="837"/>
    <cellStyle name="SAPBEXstdData" xfId="123"/>
    <cellStyle name="SAPBEXstdData 2" xfId="838"/>
    <cellStyle name="SAPBEXstdDataEmph" xfId="124"/>
    <cellStyle name="SAPBEXstdDataEmph 2" xfId="839"/>
    <cellStyle name="SAPBEXstdItem" xfId="2"/>
    <cellStyle name="SAPBEXstdItem 2" xfId="29"/>
    <cellStyle name="SAPBEXstdItemX" xfId="125"/>
    <cellStyle name="SAPBEXstdItemX 2" xfId="840"/>
    <cellStyle name="SAPBEXtitle" xfId="126"/>
    <cellStyle name="SAPBEXtitle 2" xfId="841"/>
    <cellStyle name="SAPBEXunassignedItem" xfId="127"/>
    <cellStyle name="SAPBEXundefined" xfId="128"/>
    <cellStyle name="SAPBEXundefined 2" xfId="842"/>
    <cellStyle name="Sheet Title" xfId="129"/>
    <cellStyle name="Standard 2" xfId="6"/>
    <cellStyle name="Standard 2 2" xfId="137"/>
    <cellStyle name="Standard 3" xfId="7"/>
    <cellStyle name="Standard 4" xfId="8"/>
    <cellStyle name="Standard 5" xfId="10"/>
    <cellStyle name="Standard 6" xfId="130"/>
    <cellStyle name="Standard_~2069862" xfId="843"/>
    <cellStyle name="Texto de advertencia" xfId="844"/>
    <cellStyle name="Texto explicativo" xfId="845"/>
    <cellStyle name="Title" xfId="131"/>
    <cellStyle name="Title 2" xfId="846"/>
    <cellStyle name="Título" xfId="847"/>
    <cellStyle name="Título 1" xfId="848"/>
    <cellStyle name="Título 2" xfId="849"/>
    <cellStyle name="Título 3" xfId="850"/>
    <cellStyle name="Total" xfId="132"/>
    <cellStyle name="Total 2" xfId="852"/>
    <cellStyle name="Total 3" xfId="853"/>
    <cellStyle name="Total 4" xfId="854"/>
    <cellStyle name="Total 5" xfId="855"/>
    <cellStyle name="Total 6" xfId="856"/>
    <cellStyle name="Total 7" xfId="851"/>
    <cellStyle name="Undefiniert" xfId="857"/>
    <cellStyle name="Valuta 2" xfId="858"/>
    <cellStyle name="Währung [0]_STA_DEUTSCH_2007_Bestell-Nr.xls" xfId="16"/>
    <cellStyle name="Währung_STA_DEUTSCH_2007_Bestell-Nr.xls" xfId="17"/>
    <cellStyle name="Warning Text" xfId="133"/>
    <cellStyle name="Warning Text 2" xfId="859"/>
    <cellStyle name="Акцент1" xfId="157" builtinId="29" customBuiltin="1"/>
    <cellStyle name="Акцент1 10" xfId="860"/>
    <cellStyle name="Акцент1 11" xfId="861"/>
    <cellStyle name="Акцент1 12" xfId="862"/>
    <cellStyle name="Акцент1 2" xfId="863"/>
    <cellStyle name="Акцент1 3" xfId="864"/>
    <cellStyle name="Акцент1 4" xfId="865"/>
    <cellStyle name="Акцент1 5" xfId="866"/>
    <cellStyle name="Акцент1 6" xfId="867"/>
    <cellStyle name="Акцент1 7" xfId="868"/>
    <cellStyle name="Акцент1 8" xfId="869"/>
    <cellStyle name="Акцент1 9" xfId="870"/>
    <cellStyle name="Акцент2" xfId="161" builtinId="33" customBuiltin="1"/>
    <cellStyle name="Акцент2 10" xfId="871"/>
    <cellStyle name="Акцент2 11" xfId="872"/>
    <cellStyle name="Акцент2 12" xfId="873"/>
    <cellStyle name="Акцент2 2" xfId="874"/>
    <cellStyle name="Акцент2 3" xfId="875"/>
    <cellStyle name="Акцент2 4" xfId="876"/>
    <cellStyle name="Акцент2 5" xfId="877"/>
    <cellStyle name="Акцент2 6" xfId="878"/>
    <cellStyle name="Акцент2 7" xfId="879"/>
    <cellStyle name="Акцент2 8" xfId="880"/>
    <cellStyle name="Акцент2 9" xfId="881"/>
    <cellStyle name="Акцент3" xfId="165" builtinId="37" customBuiltin="1"/>
    <cellStyle name="Акцент3 10" xfId="882"/>
    <cellStyle name="Акцент3 11" xfId="883"/>
    <cellStyle name="Акцент3 12" xfId="884"/>
    <cellStyle name="Акцент3 2" xfId="885"/>
    <cellStyle name="Акцент3 3" xfId="886"/>
    <cellStyle name="Акцент3 4" xfId="887"/>
    <cellStyle name="Акцент3 5" xfId="888"/>
    <cellStyle name="Акцент3 6" xfId="889"/>
    <cellStyle name="Акцент3 7" xfId="890"/>
    <cellStyle name="Акцент3 8" xfId="891"/>
    <cellStyle name="Акцент3 9" xfId="892"/>
    <cellStyle name="Акцент4" xfId="169" builtinId="41" customBuiltin="1"/>
    <cellStyle name="Акцент4 10" xfId="893"/>
    <cellStyle name="Акцент4 11" xfId="894"/>
    <cellStyle name="Акцент4 12" xfId="895"/>
    <cellStyle name="Акцент4 2" xfId="896"/>
    <cellStyle name="Акцент4 3" xfId="897"/>
    <cellStyle name="Акцент4 4" xfId="898"/>
    <cellStyle name="Акцент4 5" xfId="899"/>
    <cellStyle name="Акцент4 6" xfId="900"/>
    <cellStyle name="Акцент4 7" xfId="901"/>
    <cellStyle name="Акцент4 8" xfId="902"/>
    <cellStyle name="Акцент4 9" xfId="903"/>
    <cellStyle name="Акцент5" xfId="173" builtinId="45" customBuiltin="1"/>
    <cellStyle name="Акцент5 10" xfId="904"/>
    <cellStyle name="Акцент5 11" xfId="905"/>
    <cellStyle name="Акцент5 12" xfId="906"/>
    <cellStyle name="Акцент5 2" xfId="907"/>
    <cellStyle name="Акцент5 3" xfId="908"/>
    <cellStyle name="Акцент5 4" xfId="909"/>
    <cellStyle name="Акцент5 5" xfId="910"/>
    <cellStyle name="Акцент5 6" xfId="911"/>
    <cellStyle name="Акцент5 7" xfId="912"/>
    <cellStyle name="Акцент5 8" xfId="913"/>
    <cellStyle name="Акцент5 9" xfId="914"/>
    <cellStyle name="Акцент6" xfId="177" builtinId="49" customBuiltin="1"/>
    <cellStyle name="Акцент6 10" xfId="915"/>
    <cellStyle name="Акцент6 11" xfId="916"/>
    <cellStyle name="Акцент6 12" xfId="917"/>
    <cellStyle name="Акцент6 2" xfId="918"/>
    <cellStyle name="Акцент6 3" xfId="919"/>
    <cellStyle name="Акцент6 4" xfId="920"/>
    <cellStyle name="Акцент6 5" xfId="921"/>
    <cellStyle name="Акцент6 6" xfId="922"/>
    <cellStyle name="Акцент6 7" xfId="923"/>
    <cellStyle name="Акцент6 8" xfId="924"/>
    <cellStyle name="Акцент6 9" xfId="925"/>
    <cellStyle name="Ввод " xfId="149" builtinId="20" customBuiltin="1"/>
    <cellStyle name="Ввод  10" xfId="926"/>
    <cellStyle name="Ввод  11" xfId="927"/>
    <cellStyle name="Ввод  12" xfId="928"/>
    <cellStyle name="Ввод  2" xfId="929"/>
    <cellStyle name="Ввод  3" xfId="930"/>
    <cellStyle name="Ввод  4" xfId="931"/>
    <cellStyle name="Ввод  5" xfId="932"/>
    <cellStyle name="Ввод  6" xfId="933"/>
    <cellStyle name="Ввод  7" xfId="934"/>
    <cellStyle name="Ввод  8" xfId="935"/>
    <cellStyle name="Ввод  9" xfId="936"/>
    <cellStyle name="Вывод" xfId="150" builtinId="21" customBuiltin="1"/>
    <cellStyle name="Вывод 10" xfId="937"/>
    <cellStyle name="Вывод 11" xfId="938"/>
    <cellStyle name="Вывод 12" xfId="939"/>
    <cellStyle name="Вывод 2" xfId="940"/>
    <cellStyle name="Вывод 3" xfId="941"/>
    <cellStyle name="Вывод 4" xfId="942"/>
    <cellStyle name="Вывод 5" xfId="943"/>
    <cellStyle name="Вывод 6" xfId="944"/>
    <cellStyle name="Вывод 7" xfId="945"/>
    <cellStyle name="Вывод 8" xfId="946"/>
    <cellStyle name="Вывод 9" xfId="947"/>
    <cellStyle name="Вычисление" xfId="151" builtinId="22" customBuiltin="1"/>
    <cellStyle name="Вычисление 10" xfId="948"/>
    <cellStyle name="Вычисление 11" xfId="949"/>
    <cellStyle name="Вычисление 12" xfId="950"/>
    <cellStyle name="Вычисление 2" xfId="951"/>
    <cellStyle name="Вычисление 3" xfId="952"/>
    <cellStyle name="Вычисление 4" xfId="953"/>
    <cellStyle name="Вычисление 5" xfId="954"/>
    <cellStyle name="Вычисление 6" xfId="955"/>
    <cellStyle name="Вычисление 7" xfId="956"/>
    <cellStyle name="Вычисление 8" xfId="957"/>
    <cellStyle name="Вычисление 9" xfId="958"/>
    <cellStyle name="Денежный" xfId="141" builtinId="4"/>
    <cellStyle name="Заголовок 1" xfId="142" builtinId="16" customBuiltin="1"/>
    <cellStyle name="Заголовок 1 10" xfId="959"/>
    <cellStyle name="Заголовок 1 11" xfId="960"/>
    <cellStyle name="Заголовок 1 12" xfId="961"/>
    <cellStyle name="Заголовок 1 2" xfId="962"/>
    <cellStyle name="Заголовок 1 3" xfId="963"/>
    <cellStyle name="Заголовок 1 4" xfId="964"/>
    <cellStyle name="Заголовок 1 5" xfId="965"/>
    <cellStyle name="Заголовок 1 6" xfId="966"/>
    <cellStyle name="Заголовок 1 7" xfId="967"/>
    <cellStyle name="Заголовок 1 8" xfId="968"/>
    <cellStyle name="Заголовок 1 9" xfId="969"/>
    <cellStyle name="Заголовок 2" xfId="143" builtinId="17" customBuiltin="1"/>
    <cellStyle name="Заголовок 2 10" xfId="970"/>
    <cellStyle name="Заголовок 2 11" xfId="971"/>
    <cellStyle name="Заголовок 2 12" xfId="972"/>
    <cellStyle name="Заголовок 2 2" xfId="973"/>
    <cellStyle name="Заголовок 2 3" xfId="974"/>
    <cellStyle name="Заголовок 2 4" xfId="975"/>
    <cellStyle name="Заголовок 2 5" xfId="976"/>
    <cellStyle name="Заголовок 2 6" xfId="977"/>
    <cellStyle name="Заголовок 2 7" xfId="978"/>
    <cellStyle name="Заголовок 2 8" xfId="979"/>
    <cellStyle name="Заголовок 2 9" xfId="980"/>
    <cellStyle name="Заголовок 3" xfId="144" builtinId="18" customBuiltin="1"/>
    <cellStyle name="Заголовок 3 10" xfId="981"/>
    <cellStyle name="Заголовок 3 11" xfId="982"/>
    <cellStyle name="Заголовок 3 12" xfId="983"/>
    <cellStyle name="Заголовок 3 2" xfId="984"/>
    <cellStyle name="Заголовок 3 3" xfId="985"/>
    <cellStyle name="Заголовок 3 4" xfId="986"/>
    <cellStyle name="Заголовок 3 5" xfId="987"/>
    <cellStyle name="Заголовок 3 6" xfId="988"/>
    <cellStyle name="Заголовок 3 7" xfId="989"/>
    <cellStyle name="Заголовок 3 8" xfId="990"/>
    <cellStyle name="Заголовок 3 9" xfId="991"/>
    <cellStyle name="Заголовок 4" xfId="145" builtinId="19" customBuiltin="1"/>
    <cellStyle name="Заголовок 4 10" xfId="992"/>
    <cellStyle name="Заголовок 4 11" xfId="993"/>
    <cellStyle name="Заголовок 4 12" xfId="994"/>
    <cellStyle name="Заголовок 4 2" xfId="995"/>
    <cellStyle name="Заголовок 4 3" xfId="996"/>
    <cellStyle name="Заголовок 4 4" xfId="997"/>
    <cellStyle name="Заголовок 4 5" xfId="998"/>
    <cellStyle name="Заголовок 4 6" xfId="999"/>
    <cellStyle name="Заголовок 4 7" xfId="1000"/>
    <cellStyle name="Заголовок 4 8" xfId="1001"/>
    <cellStyle name="Заголовок 4 9" xfId="1002"/>
    <cellStyle name="Итог" xfId="156" builtinId="25" customBuiltin="1"/>
    <cellStyle name="Итог 10" xfId="1003"/>
    <cellStyle name="Итог 11" xfId="1004"/>
    <cellStyle name="Итог 12" xfId="1005"/>
    <cellStyle name="Итог 2" xfId="1006"/>
    <cellStyle name="Итог 3" xfId="1007"/>
    <cellStyle name="Итог 4" xfId="1008"/>
    <cellStyle name="Итог 5" xfId="1009"/>
    <cellStyle name="Итог 6" xfId="1010"/>
    <cellStyle name="Итог 7" xfId="1011"/>
    <cellStyle name="Итог 8" xfId="1012"/>
    <cellStyle name="Итог 9" xfId="1013"/>
    <cellStyle name="Контрольная ячейка" xfId="153" builtinId="23" customBuiltin="1"/>
    <cellStyle name="Контрольная ячейка 10" xfId="1014"/>
    <cellStyle name="Контрольная ячейка 11" xfId="1015"/>
    <cellStyle name="Контрольная ячейка 12" xfId="1016"/>
    <cellStyle name="Контрольная ячейка 2" xfId="1017"/>
    <cellStyle name="Контрольная ячейка 3" xfId="1018"/>
    <cellStyle name="Контрольная ячейка 4" xfId="1019"/>
    <cellStyle name="Контрольная ячейка 5" xfId="1020"/>
    <cellStyle name="Контрольная ячейка 6" xfId="1021"/>
    <cellStyle name="Контрольная ячейка 7" xfId="1022"/>
    <cellStyle name="Контрольная ячейка 8" xfId="1023"/>
    <cellStyle name="Контрольная ячейка 9" xfId="1024"/>
    <cellStyle name="Название 10" xfId="1026"/>
    <cellStyle name="Название 11" xfId="1027"/>
    <cellStyle name="Название 12" xfId="1028"/>
    <cellStyle name="Название 13" xfId="1025"/>
    <cellStyle name="Название 2" xfId="1029"/>
    <cellStyle name="Название 3" xfId="1030"/>
    <cellStyle name="Название 4" xfId="1031"/>
    <cellStyle name="Название 5" xfId="1032"/>
    <cellStyle name="Название 6" xfId="1033"/>
    <cellStyle name="Название 7" xfId="1034"/>
    <cellStyle name="Название 8" xfId="1035"/>
    <cellStyle name="Название 9" xfId="1036"/>
    <cellStyle name="Нейтральный" xfId="148" builtinId="28" customBuiltin="1"/>
    <cellStyle name="Нейтральный 10" xfId="1037"/>
    <cellStyle name="Нейтральный 11" xfId="1038"/>
    <cellStyle name="Нейтральный 12" xfId="1039"/>
    <cellStyle name="Нейтральный 2" xfId="1040"/>
    <cellStyle name="Нейтральный 3" xfId="1041"/>
    <cellStyle name="Нейтральный 4" xfId="1042"/>
    <cellStyle name="Нейтральный 5" xfId="1043"/>
    <cellStyle name="Нейтральный 6" xfId="1044"/>
    <cellStyle name="Нейтральный 7" xfId="1045"/>
    <cellStyle name="Нейтральный 8" xfId="1046"/>
    <cellStyle name="Нейтральный 9" xfId="1047"/>
    <cellStyle name="Обычный" xfId="0" builtinId="0"/>
    <cellStyle name="Обычный 10" xfId="27"/>
    <cellStyle name="Обычный 10 2" xfId="139"/>
    <cellStyle name="Обычный 10 3" xfId="1048"/>
    <cellStyle name="Обычный 100 2" xfId="1049"/>
    <cellStyle name="Обычный 101 2" xfId="1050"/>
    <cellStyle name="Обычный 11" xfId="1051"/>
    <cellStyle name="Обычный 12" xfId="1052"/>
    <cellStyle name="Обычный 13" xfId="183"/>
    <cellStyle name="Обычный 14" xfId="2929"/>
    <cellStyle name="Обычный 15 2" xfId="1053"/>
    <cellStyle name="Обычный 15 3" xfId="1054"/>
    <cellStyle name="Обычный 16 2" xfId="1055"/>
    <cellStyle name="Обычный 16 3" xfId="1056"/>
    <cellStyle name="Обычный 17 2" xfId="1057"/>
    <cellStyle name="Обычный 17 3" xfId="1058"/>
    <cellStyle name="Обычный 18 2" xfId="1059"/>
    <cellStyle name="Обычный 18 3" xfId="1060"/>
    <cellStyle name="Обычный 19 2" xfId="1061"/>
    <cellStyle name="Обычный 19 3" xfId="1062"/>
    <cellStyle name="Обычный 2" xfId="3"/>
    <cellStyle name="Обычный 2 2" xfId="1063"/>
    <cellStyle name="Обычный 2 3" xfId="1064"/>
    <cellStyle name="Обычный 2 4" xfId="1065"/>
    <cellStyle name="Обычный 2 5" xfId="1066"/>
    <cellStyle name="Обычный 2 6" xfId="1067"/>
    <cellStyle name="Обычный 2 7" xfId="1068"/>
    <cellStyle name="Обычный 2 8" xfId="1069"/>
    <cellStyle name="Обычный 2 9" xfId="1070"/>
    <cellStyle name="Обычный 20 2" xfId="1071"/>
    <cellStyle name="Обычный 20 3" xfId="1072"/>
    <cellStyle name="Обычный 21 2" xfId="1073"/>
    <cellStyle name="Обычный 21 3" xfId="1074"/>
    <cellStyle name="Обычный 22 2" xfId="1075"/>
    <cellStyle name="Обычный 22 3" xfId="1076"/>
    <cellStyle name="Обычный 23 2" xfId="1077"/>
    <cellStyle name="Обычный 23 3" xfId="1078"/>
    <cellStyle name="Обычный 24 2" xfId="1079"/>
    <cellStyle name="Обычный 24 3" xfId="1080"/>
    <cellStyle name="Обычный 25 2" xfId="1081"/>
    <cellStyle name="Обычный 25 3" xfId="1082"/>
    <cellStyle name="Обычный 26" xfId="1083"/>
    <cellStyle name="Обычный 27 10" xfId="1084"/>
    <cellStyle name="Обычный 27 11" xfId="1085"/>
    <cellStyle name="Обычный 27 12" xfId="1086"/>
    <cellStyle name="Обычный 27 13" xfId="1087"/>
    <cellStyle name="Обычный 27 14" xfId="1088"/>
    <cellStyle name="Обычный 27 15" xfId="1089"/>
    <cellStyle name="Обычный 27 16" xfId="1090"/>
    <cellStyle name="Обычный 27 17" xfId="1091"/>
    <cellStyle name="Обычный 27 2" xfId="1092"/>
    <cellStyle name="Обычный 27 3" xfId="1093"/>
    <cellStyle name="Обычный 27 4" xfId="1094"/>
    <cellStyle name="Обычный 27 5" xfId="1095"/>
    <cellStyle name="Обычный 27 6" xfId="1096"/>
    <cellStyle name="Обычный 27 7" xfId="1097"/>
    <cellStyle name="Обычный 27 8" xfId="1098"/>
    <cellStyle name="Обычный 27 9" xfId="1099"/>
    <cellStyle name="Обычный 28 10" xfId="1100"/>
    <cellStyle name="Обычный 28 11" xfId="1101"/>
    <cellStyle name="Обычный 28 12" xfId="1102"/>
    <cellStyle name="Обычный 28 13" xfId="1103"/>
    <cellStyle name="Обычный 28 14" xfId="1104"/>
    <cellStyle name="Обычный 28 15" xfId="1105"/>
    <cellStyle name="Обычный 28 2" xfId="1106"/>
    <cellStyle name="Обычный 28 2 2" xfId="1107"/>
    <cellStyle name="Обычный 28 2 2 2" xfId="1108"/>
    <cellStyle name="Обычный 28 3" xfId="1109"/>
    <cellStyle name="Обычный 28 4" xfId="1110"/>
    <cellStyle name="Обычный 28 5" xfId="1111"/>
    <cellStyle name="Обычный 28 6" xfId="1112"/>
    <cellStyle name="Обычный 28 7" xfId="1113"/>
    <cellStyle name="Обычный 28 8" xfId="1114"/>
    <cellStyle name="Обычный 28 9" xfId="1115"/>
    <cellStyle name="Обычный 29 10" xfId="1116"/>
    <cellStyle name="Обычный 29 11" xfId="1117"/>
    <cellStyle name="Обычный 29 12" xfId="1118"/>
    <cellStyle name="Обычный 29 13" xfId="1119"/>
    <cellStyle name="Обычный 29 14" xfId="1120"/>
    <cellStyle name="Обычный 29 15" xfId="1121"/>
    <cellStyle name="Обычный 29 2" xfId="1122"/>
    <cellStyle name="Обычный 29 2 2" xfId="1123"/>
    <cellStyle name="Обычный 29 2 2 2" xfId="1124"/>
    <cellStyle name="Обычный 29 3" xfId="1125"/>
    <cellStyle name="Обычный 29 4" xfId="1126"/>
    <cellStyle name="Обычный 29 5" xfId="1127"/>
    <cellStyle name="Обычный 29 6" xfId="1128"/>
    <cellStyle name="Обычный 29 7" xfId="1129"/>
    <cellStyle name="Обычный 29 8" xfId="1130"/>
    <cellStyle name="Обычный 29 9" xfId="1131"/>
    <cellStyle name="Обычный 3" xfId="12"/>
    <cellStyle name="Обычный 3 2" xfId="1132"/>
    <cellStyle name="Обычный 3 3" xfId="1133"/>
    <cellStyle name="Обычный 3 4" xfId="1134"/>
    <cellStyle name="Обычный 3 5" xfId="1135"/>
    <cellStyle name="Обычный 3 6" xfId="1136"/>
    <cellStyle name="Обычный 3 7" xfId="1137"/>
    <cellStyle name="Обычный 3 8" xfId="1138"/>
    <cellStyle name="Обычный 30 10" xfId="1139"/>
    <cellStyle name="Обычный 30 11" xfId="1140"/>
    <cellStyle name="Обычный 30 12" xfId="1141"/>
    <cellStyle name="Обычный 30 13" xfId="1142"/>
    <cellStyle name="Обычный 30 14" xfId="1143"/>
    <cellStyle name="Обычный 30 15" xfId="1144"/>
    <cellStyle name="Обычный 30 16" xfId="1145"/>
    <cellStyle name="Обычный 30 2" xfId="1146"/>
    <cellStyle name="Обычный 30 3" xfId="1147"/>
    <cellStyle name="Обычный 30 4" xfId="1148"/>
    <cellStyle name="Обычный 30 5" xfId="1149"/>
    <cellStyle name="Обычный 30 6" xfId="1150"/>
    <cellStyle name="Обычный 30 7" xfId="1151"/>
    <cellStyle name="Обычный 30 8" xfId="1152"/>
    <cellStyle name="Обычный 30 9" xfId="1153"/>
    <cellStyle name="Обычный 31 10" xfId="1154"/>
    <cellStyle name="Обычный 31 11" xfId="1155"/>
    <cellStyle name="Обычный 31 12" xfId="1156"/>
    <cellStyle name="Обычный 31 13" xfId="1157"/>
    <cellStyle name="Обычный 31 14" xfId="1158"/>
    <cellStyle name="Обычный 31 15" xfId="1159"/>
    <cellStyle name="Обычный 31 16" xfId="1160"/>
    <cellStyle name="Обычный 31 2" xfId="1161"/>
    <cellStyle name="Обычный 31 3" xfId="1162"/>
    <cellStyle name="Обычный 31 4" xfId="1163"/>
    <cellStyle name="Обычный 31 5" xfId="1164"/>
    <cellStyle name="Обычный 31 6" xfId="1165"/>
    <cellStyle name="Обычный 31 7" xfId="1166"/>
    <cellStyle name="Обычный 31 8" xfId="1167"/>
    <cellStyle name="Обычный 31 9" xfId="1168"/>
    <cellStyle name="Обычный 32 10" xfId="1169"/>
    <cellStyle name="Обычный 32 11" xfId="1170"/>
    <cellStyle name="Обычный 32 12" xfId="1171"/>
    <cellStyle name="Обычный 32 13" xfId="1172"/>
    <cellStyle name="Обычный 32 14" xfId="1173"/>
    <cellStyle name="Обычный 32 15" xfId="1174"/>
    <cellStyle name="Обычный 32 16" xfId="1175"/>
    <cellStyle name="Обычный 32 2" xfId="1176"/>
    <cellStyle name="Обычный 32 3" xfId="1177"/>
    <cellStyle name="Обычный 32 4" xfId="1178"/>
    <cellStyle name="Обычный 32 5" xfId="1179"/>
    <cellStyle name="Обычный 32 6" xfId="1180"/>
    <cellStyle name="Обычный 32 7" xfId="1181"/>
    <cellStyle name="Обычный 32 8" xfId="1182"/>
    <cellStyle name="Обычный 32 9" xfId="1183"/>
    <cellStyle name="Обычный 33 10" xfId="1184"/>
    <cellStyle name="Обычный 33 11" xfId="1185"/>
    <cellStyle name="Обычный 33 12" xfId="1186"/>
    <cellStyle name="Обычный 33 13" xfId="1187"/>
    <cellStyle name="Обычный 33 14" xfId="1188"/>
    <cellStyle name="Обычный 33 15" xfId="1189"/>
    <cellStyle name="Обычный 33 16" xfId="1190"/>
    <cellStyle name="Обычный 33 2" xfId="1191"/>
    <cellStyle name="Обычный 33 3" xfId="1192"/>
    <cellStyle name="Обычный 33 4" xfId="1193"/>
    <cellStyle name="Обычный 33 5" xfId="1194"/>
    <cellStyle name="Обычный 33 6" xfId="1195"/>
    <cellStyle name="Обычный 33 7" xfId="1196"/>
    <cellStyle name="Обычный 33 8" xfId="1197"/>
    <cellStyle name="Обычный 33 9" xfId="1198"/>
    <cellStyle name="Обычный 34 10" xfId="1199"/>
    <cellStyle name="Обычный 34 11" xfId="1200"/>
    <cellStyle name="Обычный 34 12" xfId="1201"/>
    <cellStyle name="Обычный 34 13" xfId="1202"/>
    <cellStyle name="Обычный 34 14" xfId="1203"/>
    <cellStyle name="Обычный 34 15" xfId="1204"/>
    <cellStyle name="Обычный 34 16" xfId="1205"/>
    <cellStyle name="Обычный 34 17" xfId="1206"/>
    <cellStyle name="Обычный 34 2" xfId="1207"/>
    <cellStyle name="Обычный 34 3" xfId="1208"/>
    <cellStyle name="Обычный 34 4" xfId="1209"/>
    <cellStyle name="Обычный 34 5" xfId="1210"/>
    <cellStyle name="Обычный 34 6" xfId="1211"/>
    <cellStyle name="Обычный 34 7" xfId="1212"/>
    <cellStyle name="Обычный 34 8" xfId="1213"/>
    <cellStyle name="Обычный 34 9" xfId="1214"/>
    <cellStyle name="Обычный 36 2" xfId="1215"/>
    <cellStyle name="Обычный 37 2" xfId="1216"/>
    <cellStyle name="Обычный 38 2" xfId="1217"/>
    <cellStyle name="Обычный 39 2" xfId="1218"/>
    <cellStyle name="Обычный 4" xfId="18"/>
    <cellStyle name="Обычный 4 2" xfId="1219"/>
    <cellStyle name="Обычный 4 3" xfId="1220"/>
    <cellStyle name="Обычный 4 4" xfId="1221"/>
    <cellStyle name="Обычный 4 5" xfId="1222"/>
    <cellStyle name="Обычный 4 6" xfId="1223"/>
    <cellStyle name="Обычный 4 7" xfId="1224"/>
    <cellStyle name="Обычный 40 2" xfId="1225"/>
    <cellStyle name="Обычный 41 2" xfId="1226"/>
    <cellStyle name="Обычный 42 2" xfId="1227"/>
    <cellStyle name="Обычный 5" xfId="19"/>
    <cellStyle name="Обычный 5 2" xfId="1228"/>
    <cellStyle name="Обычный 58 10" xfId="1229"/>
    <cellStyle name="Обычный 58 11" xfId="1230"/>
    <cellStyle name="Обычный 58 2" xfId="1231"/>
    <cellStyle name="Обычный 58 3" xfId="1232"/>
    <cellStyle name="Обычный 58 4" xfId="1233"/>
    <cellStyle name="Обычный 58 5" xfId="1234"/>
    <cellStyle name="Обычный 58 6" xfId="1235"/>
    <cellStyle name="Обычный 58 7" xfId="1236"/>
    <cellStyle name="Обычный 58 8" xfId="1237"/>
    <cellStyle name="Обычный 58 9" xfId="1238"/>
    <cellStyle name="Обычный 59 10" xfId="1239"/>
    <cellStyle name="Обычный 59 2" xfId="1240"/>
    <cellStyle name="Обычный 59 3" xfId="1241"/>
    <cellStyle name="Обычный 59 4" xfId="1242"/>
    <cellStyle name="Обычный 59 5" xfId="1243"/>
    <cellStyle name="Обычный 59 6" xfId="1244"/>
    <cellStyle name="Обычный 59 7" xfId="1245"/>
    <cellStyle name="Обычный 59 8" xfId="1246"/>
    <cellStyle name="Обычный 59 9" xfId="1247"/>
    <cellStyle name="Обычный 6" xfId="20"/>
    <cellStyle name="Обычный 6 2" xfId="1248"/>
    <cellStyle name="Обычный 60 10" xfId="1249"/>
    <cellStyle name="Обычный 60 2" xfId="1250"/>
    <cellStyle name="Обычный 60 3" xfId="1251"/>
    <cellStyle name="Обычный 60 4" xfId="1252"/>
    <cellStyle name="Обычный 60 5" xfId="1253"/>
    <cellStyle name="Обычный 60 6" xfId="1254"/>
    <cellStyle name="Обычный 60 7" xfId="1255"/>
    <cellStyle name="Обычный 60 8" xfId="1256"/>
    <cellStyle name="Обычный 60 9" xfId="1257"/>
    <cellStyle name="Обычный 61 10" xfId="1258"/>
    <cellStyle name="Обычный 61 2" xfId="1259"/>
    <cellStyle name="Обычный 61 3" xfId="1260"/>
    <cellStyle name="Обычный 61 4" xfId="1261"/>
    <cellStyle name="Обычный 61 5" xfId="1262"/>
    <cellStyle name="Обычный 61 6" xfId="1263"/>
    <cellStyle name="Обычный 61 7" xfId="1264"/>
    <cellStyle name="Обычный 61 8" xfId="1265"/>
    <cellStyle name="Обычный 61 9" xfId="1266"/>
    <cellStyle name="Обычный 62 10" xfId="1267"/>
    <cellStyle name="Обычный 62 2" xfId="1268"/>
    <cellStyle name="Обычный 62 3" xfId="1269"/>
    <cellStyle name="Обычный 62 4" xfId="1270"/>
    <cellStyle name="Обычный 62 5" xfId="1271"/>
    <cellStyle name="Обычный 62 6" xfId="1272"/>
    <cellStyle name="Обычный 62 7" xfId="1273"/>
    <cellStyle name="Обычный 62 8" xfId="1274"/>
    <cellStyle name="Обычный 62 9" xfId="1275"/>
    <cellStyle name="Обычный 63 10" xfId="1276"/>
    <cellStyle name="Обычный 63 2" xfId="1277"/>
    <cellStyle name="Обычный 63 3" xfId="1278"/>
    <cellStyle name="Обычный 63 4" xfId="1279"/>
    <cellStyle name="Обычный 63 5" xfId="1280"/>
    <cellStyle name="Обычный 63 6" xfId="1281"/>
    <cellStyle name="Обычный 63 7" xfId="1282"/>
    <cellStyle name="Обычный 63 8" xfId="1283"/>
    <cellStyle name="Обычный 63 9" xfId="1284"/>
    <cellStyle name="Обычный 64 10" xfId="1285"/>
    <cellStyle name="Обычный 64 2" xfId="1286"/>
    <cellStyle name="Обычный 64 3" xfId="1287"/>
    <cellStyle name="Обычный 64 4" xfId="1288"/>
    <cellStyle name="Обычный 64 5" xfId="1289"/>
    <cellStyle name="Обычный 64 6" xfId="1290"/>
    <cellStyle name="Обычный 64 7" xfId="1291"/>
    <cellStyle name="Обычный 64 8" xfId="1292"/>
    <cellStyle name="Обычный 64 9" xfId="1293"/>
    <cellStyle name="Обычный 67 2" xfId="1294"/>
    <cellStyle name="Обычный 67 3" xfId="1295"/>
    <cellStyle name="Обычный 67 4" xfId="1296"/>
    <cellStyle name="Обычный 67 5" xfId="1297"/>
    <cellStyle name="Обычный 7" xfId="21"/>
    <cellStyle name="Обычный 7 2" xfId="1298"/>
    <cellStyle name="Обычный 70 2" xfId="1299"/>
    <cellStyle name="Обычный 70 3" xfId="1300"/>
    <cellStyle name="Обычный 70 4" xfId="1301"/>
    <cellStyle name="Обычный 70 5" xfId="1302"/>
    <cellStyle name="Обычный 70 6" xfId="1303"/>
    <cellStyle name="Обычный 70 7" xfId="1304"/>
    <cellStyle name="Обычный 70 8" xfId="1305"/>
    <cellStyle name="Обычный 71 2" xfId="1306"/>
    <cellStyle name="Обычный 71 3" xfId="1307"/>
    <cellStyle name="Обычный 71 4" xfId="1308"/>
    <cellStyle name="Обычный 71 5" xfId="1309"/>
    <cellStyle name="Обычный 71 6" xfId="1310"/>
    <cellStyle name="Обычный 72 2" xfId="1311"/>
    <cellStyle name="Обычный 72 3" xfId="1312"/>
    <cellStyle name="Обычный 72 4" xfId="1313"/>
    <cellStyle name="Обычный 72 5" xfId="1314"/>
    <cellStyle name="Обычный 72 6" xfId="1315"/>
    <cellStyle name="Обычный 73 2" xfId="1316"/>
    <cellStyle name="Обычный 73 3" xfId="1317"/>
    <cellStyle name="Обычный 73 4" xfId="1318"/>
    <cellStyle name="Обычный 73 5" xfId="1319"/>
    <cellStyle name="Обычный 73 6" xfId="1320"/>
    <cellStyle name="Обычный 74 2" xfId="1321"/>
    <cellStyle name="Обычный 74 3" xfId="1322"/>
    <cellStyle name="Обычный 74 4" xfId="1323"/>
    <cellStyle name="Обычный 74 5" xfId="1324"/>
    <cellStyle name="Обычный 74 6" xfId="1325"/>
    <cellStyle name="Обычный 75 2" xfId="1326"/>
    <cellStyle name="Обычный 75 3" xfId="1327"/>
    <cellStyle name="Обычный 75 4" xfId="1328"/>
    <cellStyle name="Обычный 75 5" xfId="1329"/>
    <cellStyle name="Обычный 75 6" xfId="1330"/>
    <cellStyle name="Обычный 76 2" xfId="1331"/>
    <cellStyle name="Обычный 76 3" xfId="1332"/>
    <cellStyle name="Обычный 76 4" xfId="1333"/>
    <cellStyle name="Обычный 76 5" xfId="1334"/>
    <cellStyle name="Обычный 76 6" xfId="1335"/>
    <cellStyle name="Обычный 77 2" xfId="1336"/>
    <cellStyle name="Обычный 77 3" xfId="1337"/>
    <cellStyle name="Обычный 77 4" xfId="1338"/>
    <cellStyle name="Обычный 77 5" xfId="1339"/>
    <cellStyle name="Обычный 77 6" xfId="1340"/>
    <cellStyle name="Обычный 78" xfId="1341"/>
    <cellStyle name="Обычный 78 2" xfId="1342"/>
    <cellStyle name="Обычный 78 3" xfId="1343"/>
    <cellStyle name="Обычный 78 4" xfId="1344"/>
    <cellStyle name="Обычный 78 5" xfId="1345"/>
    <cellStyle name="Обычный 78 6" xfId="1346"/>
    <cellStyle name="Обычный 8" xfId="22"/>
    <cellStyle name="Обычный 8 2" xfId="1347"/>
    <cellStyle name="Обычный 81 2" xfId="1348"/>
    <cellStyle name="Обычный 82 2" xfId="1349"/>
    <cellStyle name="Обычный 83 2" xfId="1350"/>
    <cellStyle name="Обычный 84 2" xfId="1351"/>
    <cellStyle name="Обычный 85 2" xfId="1352"/>
    <cellStyle name="Обычный 86 2" xfId="1353"/>
    <cellStyle name="Обычный 87 2" xfId="1354"/>
    <cellStyle name="Обычный 88 2" xfId="1355"/>
    <cellStyle name="Обычный 9" xfId="23"/>
    <cellStyle name="Обычный 9 2" xfId="138"/>
    <cellStyle name="Обычный 9 2 2" xfId="182"/>
    <cellStyle name="Обычный 9 3" xfId="1356"/>
    <cellStyle name="Обычный 9 4" xfId="181"/>
    <cellStyle name="Обычный 92 2" xfId="1357"/>
    <cellStyle name="Обычный 92 3" xfId="1358"/>
    <cellStyle name="Обычный 93 2" xfId="1359"/>
    <cellStyle name="Обычный 94 2" xfId="1360"/>
    <cellStyle name="Обычный 95 2" xfId="1361"/>
    <cellStyle name="Обычный 96 2" xfId="1362"/>
    <cellStyle name="Обычный 97 2" xfId="1363"/>
    <cellStyle name="Обычный 98 2" xfId="1364"/>
    <cellStyle name="Обычный 99 2" xfId="1365"/>
    <cellStyle name="Обычный_price liste DC 17.05.07" xfId="4"/>
    <cellStyle name="Обычный_price liste DC 17.05.07 2" xfId="140"/>
    <cellStyle name="Плохой" xfId="147" builtinId="27" customBuiltin="1"/>
    <cellStyle name="Плохой 10" xfId="1366"/>
    <cellStyle name="Плохой 11" xfId="1367"/>
    <cellStyle name="Плохой 12" xfId="1368"/>
    <cellStyle name="Плохой 2" xfId="1369"/>
    <cellStyle name="Плохой 3" xfId="1370"/>
    <cellStyle name="Плохой 4" xfId="1371"/>
    <cellStyle name="Плохой 5" xfId="1372"/>
    <cellStyle name="Плохой 6" xfId="1373"/>
    <cellStyle name="Плохой 7" xfId="1374"/>
    <cellStyle name="Плохой 8" xfId="1375"/>
    <cellStyle name="Плохой 9" xfId="1376"/>
    <cellStyle name="Пояснение" xfId="155" builtinId="53" customBuiltin="1"/>
    <cellStyle name="Пояснение 10" xfId="1377"/>
    <cellStyle name="Пояснение 11" xfId="1378"/>
    <cellStyle name="Пояснение 12" xfId="1379"/>
    <cellStyle name="Пояснение 2" xfId="1380"/>
    <cellStyle name="Пояснение 3" xfId="1381"/>
    <cellStyle name="Пояснение 4" xfId="1382"/>
    <cellStyle name="Пояснение 5" xfId="1383"/>
    <cellStyle name="Пояснение 6" xfId="1384"/>
    <cellStyle name="Пояснение 7" xfId="1385"/>
    <cellStyle name="Пояснение 8" xfId="1386"/>
    <cellStyle name="Пояснение 9" xfId="1387"/>
    <cellStyle name="Примечание 10" xfId="1388"/>
    <cellStyle name="Примечание 10 2" xfId="1389"/>
    <cellStyle name="Примечание 11" xfId="1390"/>
    <cellStyle name="Примечание 11 2" xfId="1391"/>
    <cellStyle name="Примечание 12" xfId="1392"/>
    <cellStyle name="Примечание 12 10" xfId="1393"/>
    <cellStyle name="Примечание 12 10 2" xfId="1394"/>
    <cellStyle name="Примечание 12 11" xfId="1395"/>
    <cellStyle name="Примечание 12 11 2" xfId="1396"/>
    <cellStyle name="Примечание 12 12" xfId="1397"/>
    <cellStyle name="Примечание 12 12 2" xfId="1398"/>
    <cellStyle name="Примечание 12 13" xfId="1399"/>
    <cellStyle name="Примечание 12 13 2" xfId="1400"/>
    <cellStyle name="Примечание 12 14" xfId="1401"/>
    <cellStyle name="Примечание 12 14 2" xfId="1402"/>
    <cellStyle name="Примечание 12 15" xfId="1403"/>
    <cellStyle name="Примечание 12 15 2" xfId="1404"/>
    <cellStyle name="Примечание 12 16" xfId="1405"/>
    <cellStyle name="Примечание 12 16 2" xfId="1406"/>
    <cellStyle name="Примечание 12 17" xfId="1407"/>
    <cellStyle name="Примечание 12 17 2" xfId="1408"/>
    <cellStyle name="Примечание 12 18" xfId="1409"/>
    <cellStyle name="Примечание 12 18 2" xfId="1410"/>
    <cellStyle name="Примечание 12 19" xfId="1411"/>
    <cellStyle name="Примечание 12 2" xfId="1412"/>
    <cellStyle name="Примечание 12 2 2" xfId="1413"/>
    <cellStyle name="Примечание 12 3" xfId="1414"/>
    <cellStyle name="Примечание 12 3 2" xfId="1415"/>
    <cellStyle name="Примечание 12 4" xfId="1416"/>
    <cellStyle name="Примечание 12 4 2" xfId="1417"/>
    <cellStyle name="Примечание 12 5" xfId="1418"/>
    <cellStyle name="Примечание 12 5 2" xfId="1419"/>
    <cellStyle name="Примечание 12 6" xfId="1420"/>
    <cellStyle name="Примечание 12 6 2" xfId="1421"/>
    <cellStyle name="Примечание 12 7" xfId="1422"/>
    <cellStyle name="Примечание 12 7 2" xfId="1423"/>
    <cellStyle name="Примечание 12 8" xfId="1424"/>
    <cellStyle name="Примечание 12 8 2" xfId="1425"/>
    <cellStyle name="Примечание 12 9" xfId="1426"/>
    <cellStyle name="Примечание 12 9 2" xfId="1427"/>
    <cellStyle name="Примечание 13" xfId="1428"/>
    <cellStyle name="Примечание 13 10" xfId="1429"/>
    <cellStyle name="Примечание 13 10 2" xfId="1430"/>
    <cellStyle name="Примечание 13 11" xfId="1431"/>
    <cellStyle name="Примечание 13 11 2" xfId="1432"/>
    <cellStyle name="Примечание 13 12" xfId="1433"/>
    <cellStyle name="Примечание 13 12 2" xfId="1434"/>
    <cellStyle name="Примечание 13 13" xfId="1435"/>
    <cellStyle name="Примечание 13 13 2" xfId="1436"/>
    <cellStyle name="Примечание 13 14" xfId="1437"/>
    <cellStyle name="Примечание 13 2" xfId="1438"/>
    <cellStyle name="Примечание 13 2 2" xfId="1439"/>
    <cellStyle name="Примечание 13 3" xfId="1440"/>
    <cellStyle name="Примечание 13 3 2" xfId="1441"/>
    <cellStyle name="Примечание 13 4" xfId="1442"/>
    <cellStyle name="Примечание 13 4 2" xfId="1443"/>
    <cellStyle name="Примечание 13 5" xfId="1444"/>
    <cellStyle name="Примечание 13 5 2" xfId="1445"/>
    <cellStyle name="Примечание 13 6" xfId="1446"/>
    <cellStyle name="Примечание 13 6 2" xfId="1447"/>
    <cellStyle name="Примечание 13 7" xfId="1448"/>
    <cellStyle name="Примечание 13 7 2" xfId="1449"/>
    <cellStyle name="Примечание 13 8" xfId="1450"/>
    <cellStyle name="Примечание 13 8 2" xfId="1451"/>
    <cellStyle name="Примечание 13 9" xfId="1452"/>
    <cellStyle name="Примечание 13 9 2" xfId="1453"/>
    <cellStyle name="Примечание 14" xfId="1454"/>
    <cellStyle name="Примечание 14 10" xfId="1455"/>
    <cellStyle name="Примечание 14 10 2" xfId="1456"/>
    <cellStyle name="Примечание 14 11" xfId="1457"/>
    <cellStyle name="Примечание 14 11 2" xfId="1458"/>
    <cellStyle name="Примечание 14 12" xfId="1459"/>
    <cellStyle name="Примечание 14 12 2" xfId="1460"/>
    <cellStyle name="Примечание 14 13" xfId="1461"/>
    <cellStyle name="Примечание 14 13 2" xfId="1462"/>
    <cellStyle name="Примечание 14 14" xfId="1463"/>
    <cellStyle name="Примечание 14 2" xfId="1464"/>
    <cellStyle name="Примечание 14 2 2" xfId="1465"/>
    <cellStyle name="Примечание 14 3" xfId="1466"/>
    <cellStyle name="Примечание 14 3 2" xfId="1467"/>
    <cellStyle name="Примечание 14 4" xfId="1468"/>
    <cellStyle name="Примечание 14 4 2" xfId="1469"/>
    <cellStyle name="Примечание 14 5" xfId="1470"/>
    <cellStyle name="Примечание 14 5 2" xfId="1471"/>
    <cellStyle name="Примечание 14 6" xfId="1472"/>
    <cellStyle name="Примечание 14 6 2" xfId="1473"/>
    <cellStyle name="Примечание 14 7" xfId="1474"/>
    <cellStyle name="Примечание 14 7 2" xfId="1475"/>
    <cellStyle name="Примечание 14 8" xfId="1476"/>
    <cellStyle name="Примечание 14 8 2" xfId="1477"/>
    <cellStyle name="Примечание 14 9" xfId="1478"/>
    <cellStyle name="Примечание 14 9 2" xfId="1479"/>
    <cellStyle name="Примечание 15" xfId="1480"/>
    <cellStyle name="Примечание 15 10" xfId="1481"/>
    <cellStyle name="Примечание 15 10 2" xfId="1482"/>
    <cellStyle name="Примечание 15 11" xfId="1483"/>
    <cellStyle name="Примечание 15 11 2" xfId="1484"/>
    <cellStyle name="Примечание 15 12" xfId="1485"/>
    <cellStyle name="Примечание 15 12 2" xfId="1486"/>
    <cellStyle name="Примечание 15 13" xfId="1487"/>
    <cellStyle name="Примечание 15 13 2" xfId="1488"/>
    <cellStyle name="Примечание 15 14" xfId="1489"/>
    <cellStyle name="Примечание 15 2" xfId="1490"/>
    <cellStyle name="Примечание 15 2 2" xfId="1491"/>
    <cellStyle name="Примечание 15 3" xfId="1492"/>
    <cellStyle name="Примечание 15 3 2" xfId="1493"/>
    <cellStyle name="Примечание 15 4" xfId="1494"/>
    <cellStyle name="Примечание 15 4 2" xfId="1495"/>
    <cellStyle name="Примечание 15 5" xfId="1496"/>
    <cellStyle name="Примечание 15 5 2" xfId="1497"/>
    <cellStyle name="Примечание 15 6" xfId="1498"/>
    <cellStyle name="Примечание 15 6 2" xfId="1499"/>
    <cellStyle name="Примечание 15 7" xfId="1500"/>
    <cellStyle name="Примечание 15 7 2" xfId="1501"/>
    <cellStyle name="Примечание 15 8" xfId="1502"/>
    <cellStyle name="Примечание 15 8 2" xfId="1503"/>
    <cellStyle name="Примечание 15 9" xfId="1504"/>
    <cellStyle name="Примечание 15 9 2" xfId="1505"/>
    <cellStyle name="Примечание 16" xfId="1506"/>
    <cellStyle name="Примечание 16 10" xfId="1507"/>
    <cellStyle name="Примечание 16 10 2" xfId="1508"/>
    <cellStyle name="Примечание 16 11" xfId="1509"/>
    <cellStyle name="Примечание 16 11 2" xfId="1510"/>
    <cellStyle name="Примечание 16 12" xfId="1511"/>
    <cellStyle name="Примечание 16 12 2" xfId="1512"/>
    <cellStyle name="Примечание 16 13" xfId="1513"/>
    <cellStyle name="Примечание 16 13 2" xfId="1514"/>
    <cellStyle name="Примечание 16 14" xfId="1515"/>
    <cellStyle name="Примечание 16 2" xfId="1516"/>
    <cellStyle name="Примечание 16 2 2" xfId="1517"/>
    <cellStyle name="Примечание 16 3" xfId="1518"/>
    <cellStyle name="Примечание 16 3 2" xfId="1519"/>
    <cellStyle name="Примечание 16 4" xfId="1520"/>
    <cellStyle name="Примечание 16 4 2" xfId="1521"/>
    <cellStyle name="Примечание 16 5" xfId="1522"/>
    <cellStyle name="Примечание 16 5 2" xfId="1523"/>
    <cellStyle name="Примечание 16 6" xfId="1524"/>
    <cellStyle name="Примечание 16 6 2" xfId="1525"/>
    <cellStyle name="Примечание 16 7" xfId="1526"/>
    <cellStyle name="Примечание 16 7 2" xfId="1527"/>
    <cellStyle name="Примечание 16 8" xfId="1528"/>
    <cellStyle name="Примечание 16 8 2" xfId="1529"/>
    <cellStyle name="Примечание 16 9" xfId="1530"/>
    <cellStyle name="Примечание 16 9 2" xfId="1531"/>
    <cellStyle name="Примечание 17" xfId="1532"/>
    <cellStyle name="Примечание 17 10" xfId="1533"/>
    <cellStyle name="Примечание 17 10 2" xfId="1534"/>
    <cellStyle name="Примечание 17 11" xfId="1535"/>
    <cellStyle name="Примечание 17 11 2" xfId="1536"/>
    <cellStyle name="Примечание 17 12" xfId="1537"/>
    <cellStyle name="Примечание 17 12 2" xfId="1538"/>
    <cellStyle name="Примечание 17 13" xfId="1539"/>
    <cellStyle name="Примечание 17 13 2" xfId="1540"/>
    <cellStyle name="Примечание 17 14" xfId="1541"/>
    <cellStyle name="Примечание 17 2" xfId="1542"/>
    <cellStyle name="Примечание 17 2 2" xfId="1543"/>
    <cellStyle name="Примечание 17 3" xfId="1544"/>
    <cellStyle name="Примечание 17 3 2" xfId="1545"/>
    <cellStyle name="Примечание 17 4" xfId="1546"/>
    <cellStyle name="Примечание 17 4 2" xfId="1547"/>
    <cellStyle name="Примечание 17 5" xfId="1548"/>
    <cellStyle name="Примечание 17 5 2" xfId="1549"/>
    <cellStyle name="Примечание 17 6" xfId="1550"/>
    <cellStyle name="Примечание 17 6 2" xfId="1551"/>
    <cellStyle name="Примечание 17 7" xfId="1552"/>
    <cellStyle name="Примечание 17 7 2" xfId="1553"/>
    <cellStyle name="Примечание 17 8" xfId="1554"/>
    <cellStyle name="Примечание 17 8 2" xfId="1555"/>
    <cellStyle name="Примечание 17 9" xfId="1556"/>
    <cellStyle name="Примечание 17 9 2" xfId="1557"/>
    <cellStyle name="Примечание 18" xfId="1558"/>
    <cellStyle name="Примечание 18 10" xfId="1559"/>
    <cellStyle name="Примечание 18 10 2" xfId="1560"/>
    <cellStyle name="Примечание 18 11" xfId="1561"/>
    <cellStyle name="Примечание 18 11 2" xfId="1562"/>
    <cellStyle name="Примечание 18 12" xfId="1563"/>
    <cellStyle name="Примечание 18 12 2" xfId="1564"/>
    <cellStyle name="Примечание 18 13" xfId="1565"/>
    <cellStyle name="Примечание 18 13 2" xfId="1566"/>
    <cellStyle name="Примечание 18 14" xfId="1567"/>
    <cellStyle name="Примечание 18 2" xfId="1568"/>
    <cellStyle name="Примечание 18 2 2" xfId="1569"/>
    <cellStyle name="Примечание 18 3" xfId="1570"/>
    <cellStyle name="Примечание 18 3 2" xfId="1571"/>
    <cellStyle name="Примечание 18 4" xfId="1572"/>
    <cellStyle name="Примечание 18 4 2" xfId="1573"/>
    <cellStyle name="Примечание 18 5" xfId="1574"/>
    <cellStyle name="Примечание 18 5 2" xfId="1575"/>
    <cellStyle name="Примечание 18 6" xfId="1576"/>
    <cellStyle name="Примечание 18 6 2" xfId="1577"/>
    <cellStyle name="Примечание 18 7" xfId="1578"/>
    <cellStyle name="Примечание 18 7 2" xfId="1579"/>
    <cellStyle name="Примечание 18 8" xfId="1580"/>
    <cellStyle name="Примечание 18 8 2" xfId="1581"/>
    <cellStyle name="Примечание 18 9" xfId="1582"/>
    <cellStyle name="Примечание 18 9 2" xfId="1583"/>
    <cellStyle name="Примечание 19" xfId="1584"/>
    <cellStyle name="Примечание 19 10" xfId="1585"/>
    <cellStyle name="Примечание 19 10 2" xfId="1586"/>
    <cellStyle name="Примечание 19 11" xfId="1587"/>
    <cellStyle name="Примечание 19 11 2" xfId="1588"/>
    <cellStyle name="Примечание 19 12" xfId="1589"/>
    <cellStyle name="Примечание 19 12 2" xfId="1590"/>
    <cellStyle name="Примечание 19 13" xfId="1591"/>
    <cellStyle name="Примечание 19 13 2" xfId="1592"/>
    <cellStyle name="Примечание 19 14" xfId="1593"/>
    <cellStyle name="Примечание 19 2" xfId="1594"/>
    <cellStyle name="Примечание 19 2 2" xfId="1595"/>
    <cellStyle name="Примечание 19 3" xfId="1596"/>
    <cellStyle name="Примечание 19 3 2" xfId="1597"/>
    <cellStyle name="Примечание 19 4" xfId="1598"/>
    <cellStyle name="Примечание 19 4 2" xfId="1599"/>
    <cellStyle name="Примечание 19 5" xfId="1600"/>
    <cellStyle name="Примечание 19 5 2" xfId="1601"/>
    <cellStyle name="Примечание 19 6" xfId="1602"/>
    <cellStyle name="Примечание 19 6 2" xfId="1603"/>
    <cellStyle name="Примечание 19 7" xfId="1604"/>
    <cellStyle name="Примечание 19 7 2" xfId="1605"/>
    <cellStyle name="Примечание 19 8" xfId="1606"/>
    <cellStyle name="Примечание 19 8 2" xfId="1607"/>
    <cellStyle name="Примечание 19 9" xfId="1608"/>
    <cellStyle name="Примечание 19 9 2" xfId="1609"/>
    <cellStyle name="Примечание 2" xfId="1610"/>
    <cellStyle name="Примечание 2 2" xfId="1611"/>
    <cellStyle name="Примечание 20" xfId="1612"/>
    <cellStyle name="Примечание 20 10" xfId="1613"/>
    <cellStyle name="Примечание 20 10 2" xfId="1614"/>
    <cellStyle name="Примечание 20 11" xfId="1615"/>
    <cellStyle name="Примечание 20 11 2" xfId="1616"/>
    <cellStyle name="Примечание 20 12" xfId="1617"/>
    <cellStyle name="Примечание 20 12 2" xfId="1618"/>
    <cellStyle name="Примечание 20 13" xfId="1619"/>
    <cellStyle name="Примечание 20 13 2" xfId="1620"/>
    <cellStyle name="Примечание 20 14" xfId="1621"/>
    <cellStyle name="Примечание 20 2" xfId="1622"/>
    <cellStyle name="Примечание 20 2 2" xfId="1623"/>
    <cellStyle name="Примечание 20 3" xfId="1624"/>
    <cellStyle name="Примечание 20 3 2" xfId="1625"/>
    <cellStyle name="Примечание 20 4" xfId="1626"/>
    <cellStyle name="Примечание 20 4 2" xfId="1627"/>
    <cellStyle name="Примечание 20 5" xfId="1628"/>
    <cellStyle name="Примечание 20 5 2" xfId="1629"/>
    <cellStyle name="Примечание 20 6" xfId="1630"/>
    <cellStyle name="Примечание 20 6 2" xfId="1631"/>
    <cellStyle name="Примечание 20 7" xfId="1632"/>
    <cellStyle name="Примечание 20 7 2" xfId="1633"/>
    <cellStyle name="Примечание 20 8" xfId="1634"/>
    <cellStyle name="Примечание 20 8 2" xfId="1635"/>
    <cellStyle name="Примечание 20 9" xfId="1636"/>
    <cellStyle name="Примечание 20 9 2" xfId="1637"/>
    <cellStyle name="Примечание 21" xfId="1638"/>
    <cellStyle name="Примечание 21 10" xfId="1639"/>
    <cellStyle name="Примечание 21 10 2" xfId="1640"/>
    <cellStyle name="Примечание 21 11" xfId="1641"/>
    <cellStyle name="Примечание 21 11 2" xfId="1642"/>
    <cellStyle name="Примечание 21 12" xfId="1643"/>
    <cellStyle name="Примечание 21 12 2" xfId="1644"/>
    <cellStyle name="Примечание 21 13" xfId="1645"/>
    <cellStyle name="Примечание 21 13 2" xfId="1646"/>
    <cellStyle name="Примечание 21 14" xfId="1647"/>
    <cellStyle name="Примечание 21 2" xfId="1648"/>
    <cellStyle name="Примечание 21 2 2" xfId="1649"/>
    <cellStyle name="Примечание 21 3" xfId="1650"/>
    <cellStyle name="Примечание 21 3 2" xfId="1651"/>
    <cellStyle name="Примечание 21 4" xfId="1652"/>
    <cellStyle name="Примечание 21 4 2" xfId="1653"/>
    <cellStyle name="Примечание 21 5" xfId="1654"/>
    <cellStyle name="Примечание 21 5 2" xfId="1655"/>
    <cellStyle name="Примечание 21 6" xfId="1656"/>
    <cellStyle name="Примечание 21 6 2" xfId="1657"/>
    <cellStyle name="Примечание 21 7" xfId="1658"/>
    <cellStyle name="Примечание 21 7 2" xfId="1659"/>
    <cellStyle name="Примечание 21 8" xfId="1660"/>
    <cellStyle name="Примечание 21 8 2" xfId="1661"/>
    <cellStyle name="Примечание 21 9" xfId="1662"/>
    <cellStyle name="Примечание 21 9 2" xfId="1663"/>
    <cellStyle name="Примечание 22" xfId="1664"/>
    <cellStyle name="Примечание 22 10" xfId="1665"/>
    <cellStyle name="Примечание 22 10 2" xfId="1666"/>
    <cellStyle name="Примечание 22 11" xfId="1667"/>
    <cellStyle name="Примечание 22 11 2" xfId="1668"/>
    <cellStyle name="Примечание 22 12" xfId="1669"/>
    <cellStyle name="Примечание 22 12 2" xfId="1670"/>
    <cellStyle name="Примечание 22 13" xfId="1671"/>
    <cellStyle name="Примечание 22 13 2" xfId="1672"/>
    <cellStyle name="Примечание 22 14" xfId="1673"/>
    <cellStyle name="Примечание 22 2" xfId="1674"/>
    <cellStyle name="Примечание 22 2 2" xfId="1675"/>
    <cellStyle name="Примечание 22 3" xfId="1676"/>
    <cellStyle name="Примечание 22 3 2" xfId="1677"/>
    <cellStyle name="Примечание 22 4" xfId="1678"/>
    <cellStyle name="Примечание 22 4 2" xfId="1679"/>
    <cellStyle name="Примечание 22 5" xfId="1680"/>
    <cellStyle name="Примечание 22 5 2" xfId="1681"/>
    <cellStyle name="Примечание 22 6" xfId="1682"/>
    <cellStyle name="Примечание 22 6 2" xfId="1683"/>
    <cellStyle name="Примечание 22 7" xfId="1684"/>
    <cellStyle name="Примечание 22 7 2" xfId="1685"/>
    <cellStyle name="Примечание 22 8" xfId="1686"/>
    <cellStyle name="Примечание 22 8 2" xfId="1687"/>
    <cellStyle name="Примечание 22 9" xfId="1688"/>
    <cellStyle name="Примечание 22 9 2" xfId="1689"/>
    <cellStyle name="Примечание 23" xfId="1690"/>
    <cellStyle name="Примечание 23 10" xfId="1691"/>
    <cellStyle name="Примечание 23 10 2" xfId="1692"/>
    <cellStyle name="Примечание 23 11" xfId="1693"/>
    <cellStyle name="Примечание 23 11 2" xfId="1694"/>
    <cellStyle name="Примечание 23 12" xfId="1695"/>
    <cellStyle name="Примечание 23 12 2" xfId="1696"/>
    <cellStyle name="Примечание 23 13" xfId="1697"/>
    <cellStyle name="Примечание 23 13 2" xfId="1698"/>
    <cellStyle name="Примечание 23 14" xfId="1699"/>
    <cellStyle name="Примечание 23 2" xfId="1700"/>
    <cellStyle name="Примечание 23 2 2" xfId="1701"/>
    <cellStyle name="Примечание 23 3" xfId="1702"/>
    <cellStyle name="Примечание 23 3 2" xfId="1703"/>
    <cellStyle name="Примечание 23 4" xfId="1704"/>
    <cellStyle name="Примечание 23 4 2" xfId="1705"/>
    <cellStyle name="Примечание 23 5" xfId="1706"/>
    <cellStyle name="Примечание 23 5 2" xfId="1707"/>
    <cellStyle name="Примечание 23 6" xfId="1708"/>
    <cellStyle name="Примечание 23 6 2" xfId="1709"/>
    <cellStyle name="Примечание 23 7" xfId="1710"/>
    <cellStyle name="Примечание 23 7 2" xfId="1711"/>
    <cellStyle name="Примечание 23 8" xfId="1712"/>
    <cellStyle name="Примечание 23 8 2" xfId="1713"/>
    <cellStyle name="Примечание 23 9" xfId="1714"/>
    <cellStyle name="Примечание 23 9 2" xfId="1715"/>
    <cellStyle name="Примечание 24" xfId="1716"/>
    <cellStyle name="Примечание 24 10" xfId="1717"/>
    <cellStyle name="Примечание 24 10 2" xfId="1718"/>
    <cellStyle name="Примечание 24 11" xfId="1719"/>
    <cellStyle name="Примечание 24 11 2" xfId="1720"/>
    <cellStyle name="Примечание 24 12" xfId="1721"/>
    <cellStyle name="Примечание 24 12 2" xfId="1722"/>
    <cellStyle name="Примечание 24 13" xfId="1723"/>
    <cellStyle name="Примечание 24 13 2" xfId="1724"/>
    <cellStyle name="Примечание 24 14" xfId="1725"/>
    <cellStyle name="Примечание 24 2" xfId="1726"/>
    <cellStyle name="Примечание 24 2 2" xfId="1727"/>
    <cellStyle name="Примечание 24 3" xfId="1728"/>
    <cellStyle name="Примечание 24 3 2" xfId="1729"/>
    <cellStyle name="Примечание 24 4" xfId="1730"/>
    <cellStyle name="Примечание 24 4 2" xfId="1731"/>
    <cellStyle name="Примечание 24 5" xfId="1732"/>
    <cellStyle name="Примечание 24 5 2" xfId="1733"/>
    <cellStyle name="Примечание 24 6" xfId="1734"/>
    <cellStyle name="Примечание 24 6 2" xfId="1735"/>
    <cellStyle name="Примечание 24 7" xfId="1736"/>
    <cellStyle name="Примечание 24 7 2" xfId="1737"/>
    <cellStyle name="Примечание 24 8" xfId="1738"/>
    <cellStyle name="Примечание 24 8 2" xfId="1739"/>
    <cellStyle name="Примечание 24 9" xfId="1740"/>
    <cellStyle name="Примечание 24 9 2" xfId="1741"/>
    <cellStyle name="Примечание 25" xfId="1742"/>
    <cellStyle name="Примечание 25 10" xfId="1743"/>
    <cellStyle name="Примечание 25 10 2" xfId="1744"/>
    <cellStyle name="Примечание 25 11" xfId="1745"/>
    <cellStyle name="Примечание 25 11 2" xfId="1746"/>
    <cellStyle name="Примечание 25 12" xfId="1747"/>
    <cellStyle name="Примечание 25 12 2" xfId="1748"/>
    <cellStyle name="Примечание 25 13" xfId="1749"/>
    <cellStyle name="Примечание 25 13 2" xfId="1750"/>
    <cellStyle name="Примечание 25 14" xfId="1751"/>
    <cellStyle name="Примечание 25 2" xfId="1752"/>
    <cellStyle name="Примечание 25 2 2" xfId="1753"/>
    <cellStyle name="Примечание 25 3" xfId="1754"/>
    <cellStyle name="Примечание 25 3 2" xfId="1755"/>
    <cellStyle name="Примечание 25 4" xfId="1756"/>
    <cellStyle name="Примечание 25 4 2" xfId="1757"/>
    <cellStyle name="Примечание 25 5" xfId="1758"/>
    <cellStyle name="Примечание 25 5 2" xfId="1759"/>
    <cellStyle name="Примечание 25 6" xfId="1760"/>
    <cellStyle name="Примечание 25 6 2" xfId="1761"/>
    <cellStyle name="Примечание 25 7" xfId="1762"/>
    <cellStyle name="Примечание 25 7 2" xfId="1763"/>
    <cellStyle name="Примечание 25 8" xfId="1764"/>
    <cellStyle name="Примечание 25 8 2" xfId="1765"/>
    <cellStyle name="Примечание 25 9" xfId="1766"/>
    <cellStyle name="Примечание 25 9 2" xfId="1767"/>
    <cellStyle name="Примечание 26" xfId="1768"/>
    <cellStyle name="Примечание 26 10" xfId="1769"/>
    <cellStyle name="Примечание 26 10 2" xfId="1770"/>
    <cellStyle name="Примечание 26 11" xfId="1771"/>
    <cellStyle name="Примечание 26 11 2" xfId="1772"/>
    <cellStyle name="Примечание 26 12" xfId="1773"/>
    <cellStyle name="Примечание 26 12 2" xfId="1774"/>
    <cellStyle name="Примечание 26 13" xfId="1775"/>
    <cellStyle name="Примечание 26 13 2" xfId="1776"/>
    <cellStyle name="Примечание 26 14" xfId="1777"/>
    <cellStyle name="Примечание 26 2" xfId="1778"/>
    <cellStyle name="Примечание 26 2 2" xfId="1779"/>
    <cellStyle name="Примечание 26 3" xfId="1780"/>
    <cellStyle name="Примечание 26 3 2" xfId="1781"/>
    <cellStyle name="Примечание 26 4" xfId="1782"/>
    <cellStyle name="Примечание 26 4 2" xfId="1783"/>
    <cellStyle name="Примечание 26 5" xfId="1784"/>
    <cellStyle name="Примечание 26 5 2" xfId="1785"/>
    <cellStyle name="Примечание 26 6" xfId="1786"/>
    <cellStyle name="Примечание 26 6 2" xfId="1787"/>
    <cellStyle name="Примечание 26 7" xfId="1788"/>
    <cellStyle name="Примечание 26 7 2" xfId="1789"/>
    <cellStyle name="Примечание 26 8" xfId="1790"/>
    <cellStyle name="Примечание 26 8 2" xfId="1791"/>
    <cellStyle name="Примечание 26 9" xfId="1792"/>
    <cellStyle name="Примечание 26 9 2" xfId="1793"/>
    <cellStyle name="Примечание 27" xfId="1794"/>
    <cellStyle name="Примечание 27 10" xfId="1795"/>
    <cellStyle name="Примечание 27 10 2" xfId="1796"/>
    <cellStyle name="Примечание 27 11" xfId="1797"/>
    <cellStyle name="Примечание 27 11 2" xfId="1798"/>
    <cellStyle name="Примечание 27 12" xfId="1799"/>
    <cellStyle name="Примечание 27 12 2" xfId="1800"/>
    <cellStyle name="Примечание 27 13" xfId="1801"/>
    <cellStyle name="Примечание 27 2" xfId="1802"/>
    <cellStyle name="Примечание 27 2 2" xfId="1803"/>
    <cellStyle name="Примечание 27 3" xfId="1804"/>
    <cellStyle name="Примечание 27 3 2" xfId="1805"/>
    <cellStyle name="Примечание 27 4" xfId="1806"/>
    <cellStyle name="Примечание 27 4 2" xfId="1807"/>
    <cellStyle name="Примечание 27 5" xfId="1808"/>
    <cellStyle name="Примечание 27 5 2" xfId="1809"/>
    <cellStyle name="Примечание 27 6" xfId="1810"/>
    <cellStyle name="Примечание 27 6 2" xfId="1811"/>
    <cellStyle name="Примечание 27 7" xfId="1812"/>
    <cellStyle name="Примечание 27 7 2" xfId="1813"/>
    <cellStyle name="Примечание 27 8" xfId="1814"/>
    <cellStyle name="Примечание 27 8 2" xfId="1815"/>
    <cellStyle name="Примечание 27 9" xfId="1816"/>
    <cellStyle name="Примечание 27 9 2" xfId="1817"/>
    <cellStyle name="Примечание 28" xfId="1818"/>
    <cellStyle name="Примечание 28 10" xfId="1819"/>
    <cellStyle name="Примечание 28 10 2" xfId="1820"/>
    <cellStyle name="Примечание 28 11" xfId="1821"/>
    <cellStyle name="Примечание 28 11 2" xfId="1822"/>
    <cellStyle name="Примечание 28 12" xfId="1823"/>
    <cellStyle name="Примечание 28 12 2" xfId="1824"/>
    <cellStyle name="Примечание 28 13" xfId="1825"/>
    <cellStyle name="Примечание 28 2" xfId="1826"/>
    <cellStyle name="Примечание 28 2 2" xfId="1827"/>
    <cellStyle name="Примечание 28 3" xfId="1828"/>
    <cellStyle name="Примечание 28 3 2" xfId="1829"/>
    <cellStyle name="Примечание 28 4" xfId="1830"/>
    <cellStyle name="Примечание 28 4 2" xfId="1831"/>
    <cellStyle name="Примечание 28 5" xfId="1832"/>
    <cellStyle name="Примечание 28 5 2" xfId="1833"/>
    <cellStyle name="Примечание 28 6" xfId="1834"/>
    <cellStyle name="Примечание 28 6 2" xfId="1835"/>
    <cellStyle name="Примечание 28 7" xfId="1836"/>
    <cellStyle name="Примечание 28 7 2" xfId="1837"/>
    <cellStyle name="Примечание 28 8" xfId="1838"/>
    <cellStyle name="Примечание 28 8 2" xfId="1839"/>
    <cellStyle name="Примечание 28 9" xfId="1840"/>
    <cellStyle name="Примечание 28 9 2" xfId="1841"/>
    <cellStyle name="Примечание 29" xfId="1842"/>
    <cellStyle name="Примечание 29 10" xfId="1843"/>
    <cellStyle name="Примечание 29 10 2" xfId="1844"/>
    <cellStyle name="Примечание 29 11" xfId="1845"/>
    <cellStyle name="Примечание 29 11 2" xfId="1846"/>
    <cellStyle name="Примечание 29 12" xfId="1847"/>
    <cellStyle name="Примечание 29 12 2" xfId="1848"/>
    <cellStyle name="Примечание 29 13" xfId="1849"/>
    <cellStyle name="Примечание 29 2" xfId="1850"/>
    <cellStyle name="Примечание 29 2 2" xfId="1851"/>
    <cellStyle name="Примечание 29 3" xfId="1852"/>
    <cellStyle name="Примечание 29 3 2" xfId="1853"/>
    <cellStyle name="Примечание 29 4" xfId="1854"/>
    <cellStyle name="Примечание 29 4 2" xfId="1855"/>
    <cellStyle name="Примечание 29 5" xfId="1856"/>
    <cellStyle name="Примечание 29 5 2" xfId="1857"/>
    <cellStyle name="Примечание 29 6" xfId="1858"/>
    <cellStyle name="Примечание 29 6 2" xfId="1859"/>
    <cellStyle name="Примечание 29 7" xfId="1860"/>
    <cellStyle name="Примечание 29 7 2" xfId="1861"/>
    <cellStyle name="Примечание 29 8" xfId="1862"/>
    <cellStyle name="Примечание 29 8 2" xfId="1863"/>
    <cellStyle name="Примечание 29 9" xfId="1864"/>
    <cellStyle name="Примечание 29 9 2" xfId="1865"/>
    <cellStyle name="Примечание 3" xfId="1866"/>
    <cellStyle name="Примечание 3 2" xfId="1867"/>
    <cellStyle name="Примечание 30" xfId="1868"/>
    <cellStyle name="Примечание 30 10" xfId="1869"/>
    <cellStyle name="Примечание 30 10 2" xfId="1870"/>
    <cellStyle name="Примечание 30 11" xfId="1871"/>
    <cellStyle name="Примечание 30 11 2" xfId="1872"/>
    <cellStyle name="Примечание 30 12" xfId="1873"/>
    <cellStyle name="Примечание 30 12 2" xfId="1874"/>
    <cellStyle name="Примечание 30 13" xfId="1875"/>
    <cellStyle name="Примечание 30 2" xfId="1876"/>
    <cellStyle name="Примечание 30 2 2" xfId="1877"/>
    <cellStyle name="Примечание 30 3" xfId="1878"/>
    <cellStyle name="Примечание 30 3 2" xfId="1879"/>
    <cellStyle name="Примечание 30 4" xfId="1880"/>
    <cellStyle name="Примечание 30 4 2" xfId="1881"/>
    <cellStyle name="Примечание 30 5" xfId="1882"/>
    <cellStyle name="Примечание 30 5 2" xfId="1883"/>
    <cellStyle name="Примечание 30 6" xfId="1884"/>
    <cellStyle name="Примечание 30 6 2" xfId="1885"/>
    <cellStyle name="Примечание 30 7" xfId="1886"/>
    <cellStyle name="Примечание 30 7 2" xfId="1887"/>
    <cellStyle name="Примечание 30 8" xfId="1888"/>
    <cellStyle name="Примечание 30 8 2" xfId="1889"/>
    <cellStyle name="Примечание 30 9" xfId="1890"/>
    <cellStyle name="Примечание 30 9 2" xfId="1891"/>
    <cellStyle name="Примечание 31" xfId="1892"/>
    <cellStyle name="Примечание 31 10" xfId="1893"/>
    <cellStyle name="Примечание 31 10 2" xfId="1894"/>
    <cellStyle name="Примечание 31 11" xfId="1895"/>
    <cellStyle name="Примечание 31 11 2" xfId="1896"/>
    <cellStyle name="Примечание 31 12" xfId="1897"/>
    <cellStyle name="Примечание 31 12 2" xfId="1898"/>
    <cellStyle name="Примечание 31 13" xfId="1899"/>
    <cellStyle name="Примечание 31 2" xfId="1900"/>
    <cellStyle name="Примечание 31 2 2" xfId="1901"/>
    <cellStyle name="Примечание 31 3" xfId="1902"/>
    <cellStyle name="Примечание 31 3 2" xfId="1903"/>
    <cellStyle name="Примечание 31 4" xfId="1904"/>
    <cellStyle name="Примечание 31 4 2" xfId="1905"/>
    <cellStyle name="Примечание 31 5" xfId="1906"/>
    <cellStyle name="Примечание 31 5 2" xfId="1907"/>
    <cellStyle name="Примечание 31 6" xfId="1908"/>
    <cellStyle name="Примечание 31 6 2" xfId="1909"/>
    <cellStyle name="Примечание 31 7" xfId="1910"/>
    <cellStyle name="Примечание 31 7 2" xfId="1911"/>
    <cellStyle name="Примечание 31 8" xfId="1912"/>
    <cellStyle name="Примечание 31 8 2" xfId="1913"/>
    <cellStyle name="Примечание 31 9" xfId="1914"/>
    <cellStyle name="Примечание 31 9 2" xfId="1915"/>
    <cellStyle name="Примечание 32" xfId="1916"/>
    <cellStyle name="Примечание 32 10" xfId="1917"/>
    <cellStyle name="Примечание 32 10 2" xfId="1918"/>
    <cellStyle name="Примечание 32 11" xfId="1919"/>
    <cellStyle name="Примечание 32 11 2" xfId="1920"/>
    <cellStyle name="Примечание 32 12" xfId="1921"/>
    <cellStyle name="Примечание 32 12 2" xfId="1922"/>
    <cellStyle name="Примечание 32 13" xfId="1923"/>
    <cellStyle name="Примечание 32 2" xfId="1924"/>
    <cellStyle name="Примечание 32 2 2" xfId="1925"/>
    <cellStyle name="Примечание 32 3" xfId="1926"/>
    <cellStyle name="Примечание 32 3 2" xfId="1927"/>
    <cellStyle name="Примечание 32 4" xfId="1928"/>
    <cellStyle name="Примечание 32 4 2" xfId="1929"/>
    <cellStyle name="Примечание 32 5" xfId="1930"/>
    <cellStyle name="Примечание 32 5 2" xfId="1931"/>
    <cellStyle name="Примечание 32 6" xfId="1932"/>
    <cellStyle name="Примечание 32 6 2" xfId="1933"/>
    <cellStyle name="Примечание 32 7" xfId="1934"/>
    <cellStyle name="Примечание 32 7 2" xfId="1935"/>
    <cellStyle name="Примечание 32 8" xfId="1936"/>
    <cellStyle name="Примечание 32 8 2" xfId="1937"/>
    <cellStyle name="Примечание 32 9" xfId="1938"/>
    <cellStyle name="Примечание 32 9 2" xfId="1939"/>
    <cellStyle name="Примечание 33" xfId="1940"/>
    <cellStyle name="Примечание 33 10" xfId="1941"/>
    <cellStyle name="Примечание 33 10 2" xfId="1942"/>
    <cellStyle name="Примечание 33 11" xfId="1943"/>
    <cellStyle name="Примечание 33 11 2" xfId="1944"/>
    <cellStyle name="Примечание 33 12" xfId="1945"/>
    <cellStyle name="Примечание 33 12 2" xfId="1946"/>
    <cellStyle name="Примечание 33 13" xfId="1947"/>
    <cellStyle name="Примечание 33 2" xfId="1948"/>
    <cellStyle name="Примечание 33 2 2" xfId="1949"/>
    <cellStyle name="Примечание 33 3" xfId="1950"/>
    <cellStyle name="Примечание 33 3 2" xfId="1951"/>
    <cellStyle name="Примечание 33 4" xfId="1952"/>
    <cellStyle name="Примечание 33 4 2" xfId="1953"/>
    <cellStyle name="Примечание 33 5" xfId="1954"/>
    <cellStyle name="Примечание 33 5 2" xfId="1955"/>
    <cellStyle name="Примечание 33 6" xfId="1956"/>
    <cellStyle name="Примечание 33 6 2" xfId="1957"/>
    <cellStyle name="Примечание 33 7" xfId="1958"/>
    <cellStyle name="Примечание 33 7 2" xfId="1959"/>
    <cellStyle name="Примечание 33 8" xfId="1960"/>
    <cellStyle name="Примечание 33 8 2" xfId="1961"/>
    <cellStyle name="Примечание 33 9" xfId="1962"/>
    <cellStyle name="Примечание 33 9 2" xfId="1963"/>
    <cellStyle name="Примечание 34" xfId="1964"/>
    <cellStyle name="Примечание 34 10" xfId="1965"/>
    <cellStyle name="Примечание 34 10 2" xfId="1966"/>
    <cellStyle name="Примечание 34 11" xfId="1967"/>
    <cellStyle name="Примечание 34 11 2" xfId="1968"/>
    <cellStyle name="Примечание 34 12" xfId="1969"/>
    <cellStyle name="Примечание 34 12 2" xfId="1970"/>
    <cellStyle name="Примечание 34 13" xfId="1971"/>
    <cellStyle name="Примечание 34 2" xfId="1972"/>
    <cellStyle name="Примечание 34 2 2" xfId="1973"/>
    <cellStyle name="Примечание 34 3" xfId="1974"/>
    <cellStyle name="Примечание 34 3 2" xfId="1975"/>
    <cellStyle name="Примечание 34 4" xfId="1976"/>
    <cellStyle name="Примечание 34 4 2" xfId="1977"/>
    <cellStyle name="Примечание 34 5" xfId="1978"/>
    <cellStyle name="Примечание 34 5 2" xfId="1979"/>
    <cellStyle name="Примечание 34 6" xfId="1980"/>
    <cellStyle name="Примечание 34 6 2" xfId="1981"/>
    <cellStyle name="Примечание 34 7" xfId="1982"/>
    <cellStyle name="Примечание 34 7 2" xfId="1983"/>
    <cellStyle name="Примечание 34 8" xfId="1984"/>
    <cellStyle name="Примечание 34 8 2" xfId="1985"/>
    <cellStyle name="Примечание 34 9" xfId="1986"/>
    <cellStyle name="Примечание 34 9 2" xfId="1987"/>
    <cellStyle name="Примечание 35" xfId="1988"/>
    <cellStyle name="Примечание 35 10" xfId="1989"/>
    <cellStyle name="Примечание 35 10 2" xfId="1990"/>
    <cellStyle name="Примечание 35 11" xfId="1991"/>
    <cellStyle name="Примечание 35 11 2" xfId="1992"/>
    <cellStyle name="Примечание 35 12" xfId="1993"/>
    <cellStyle name="Примечание 35 12 2" xfId="1994"/>
    <cellStyle name="Примечание 35 13" xfId="1995"/>
    <cellStyle name="Примечание 35 2" xfId="1996"/>
    <cellStyle name="Примечание 35 2 2" xfId="1997"/>
    <cellStyle name="Примечание 35 3" xfId="1998"/>
    <cellStyle name="Примечание 35 3 2" xfId="1999"/>
    <cellStyle name="Примечание 35 4" xfId="2000"/>
    <cellStyle name="Примечание 35 4 2" xfId="2001"/>
    <cellStyle name="Примечание 35 5" xfId="2002"/>
    <cellStyle name="Примечание 35 5 2" xfId="2003"/>
    <cellStyle name="Примечание 35 6" xfId="2004"/>
    <cellStyle name="Примечание 35 6 2" xfId="2005"/>
    <cellStyle name="Примечание 35 7" xfId="2006"/>
    <cellStyle name="Примечание 35 7 2" xfId="2007"/>
    <cellStyle name="Примечание 35 8" xfId="2008"/>
    <cellStyle name="Примечание 35 8 2" xfId="2009"/>
    <cellStyle name="Примечание 35 9" xfId="2010"/>
    <cellStyle name="Примечание 35 9 2" xfId="2011"/>
    <cellStyle name="Примечание 36" xfId="2012"/>
    <cellStyle name="Примечание 36 10" xfId="2013"/>
    <cellStyle name="Примечание 36 10 2" xfId="2014"/>
    <cellStyle name="Примечание 36 11" xfId="2015"/>
    <cellStyle name="Примечание 36 11 2" xfId="2016"/>
    <cellStyle name="Примечание 36 12" xfId="2017"/>
    <cellStyle name="Примечание 36 12 2" xfId="2018"/>
    <cellStyle name="Примечание 36 13" xfId="2019"/>
    <cellStyle name="Примечание 36 2" xfId="2020"/>
    <cellStyle name="Примечание 36 2 2" xfId="2021"/>
    <cellStyle name="Примечание 36 3" xfId="2022"/>
    <cellStyle name="Примечание 36 3 2" xfId="2023"/>
    <cellStyle name="Примечание 36 4" xfId="2024"/>
    <cellStyle name="Примечание 36 4 2" xfId="2025"/>
    <cellStyle name="Примечание 36 5" xfId="2026"/>
    <cellStyle name="Примечание 36 5 2" xfId="2027"/>
    <cellStyle name="Примечание 36 6" xfId="2028"/>
    <cellStyle name="Примечание 36 6 2" xfId="2029"/>
    <cellStyle name="Примечание 36 7" xfId="2030"/>
    <cellStyle name="Примечание 36 7 2" xfId="2031"/>
    <cellStyle name="Примечание 36 8" xfId="2032"/>
    <cellStyle name="Примечание 36 8 2" xfId="2033"/>
    <cellStyle name="Примечание 36 9" xfId="2034"/>
    <cellStyle name="Примечание 36 9 2" xfId="2035"/>
    <cellStyle name="Примечание 37" xfId="2036"/>
    <cellStyle name="Примечание 37 10" xfId="2037"/>
    <cellStyle name="Примечание 37 10 2" xfId="2038"/>
    <cellStyle name="Примечание 37 11" xfId="2039"/>
    <cellStyle name="Примечание 37 11 2" xfId="2040"/>
    <cellStyle name="Примечание 37 12" xfId="2041"/>
    <cellStyle name="Примечание 37 12 2" xfId="2042"/>
    <cellStyle name="Примечание 37 13" xfId="2043"/>
    <cellStyle name="Примечание 37 2" xfId="2044"/>
    <cellStyle name="Примечание 37 2 2" xfId="2045"/>
    <cellStyle name="Примечание 37 3" xfId="2046"/>
    <cellStyle name="Примечание 37 3 2" xfId="2047"/>
    <cellStyle name="Примечание 37 4" xfId="2048"/>
    <cellStyle name="Примечание 37 4 2" xfId="2049"/>
    <cellStyle name="Примечание 37 5" xfId="2050"/>
    <cellStyle name="Примечание 37 5 2" xfId="2051"/>
    <cellStyle name="Примечание 37 6" xfId="2052"/>
    <cellStyle name="Примечание 37 6 2" xfId="2053"/>
    <cellStyle name="Примечание 37 7" xfId="2054"/>
    <cellStyle name="Примечание 37 7 2" xfId="2055"/>
    <cellStyle name="Примечание 37 8" xfId="2056"/>
    <cellStyle name="Примечание 37 8 2" xfId="2057"/>
    <cellStyle name="Примечание 37 9" xfId="2058"/>
    <cellStyle name="Примечание 37 9 2" xfId="2059"/>
    <cellStyle name="Примечание 38" xfId="2060"/>
    <cellStyle name="Примечание 38 10" xfId="2061"/>
    <cellStyle name="Примечание 38 10 2" xfId="2062"/>
    <cellStyle name="Примечание 38 11" xfId="2063"/>
    <cellStyle name="Примечание 38 11 2" xfId="2064"/>
    <cellStyle name="Примечание 38 12" xfId="2065"/>
    <cellStyle name="Примечание 38 12 2" xfId="2066"/>
    <cellStyle name="Примечание 38 13" xfId="2067"/>
    <cellStyle name="Примечание 38 2" xfId="2068"/>
    <cellStyle name="Примечание 38 2 2" xfId="2069"/>
    <cellStyle name="Примечание 38 3" xfId="2070"/>
    <cellStyle name="Примечание 38 3 2" xfId="2071"/>
    <cellStyle name="Примечание 38 4" xfId="2072"/>
    <cellStyle name="Примечание 38 4 2" xfId="2073"/>
    <cellStyle name="Примечание 38 5" xfId="2074"/>
    <cellStyle name="Примечание 38 5 2" xfId="2075"/>
    <cellStyle name="Примечание 38 6" xfId="2076"/>
    <cellStyle name="Примечание 38 6 2" xfId="2077"/>
    <cellStyle name="Примечание 38 7" xfId="2078"/>
    <cellStyle name="Примечание 38 7 2" xfId="2079"/>
    <cellStyle name="Примечание 38 8" xfId="2080"/>
    <cellStyle name="Примечание 38 8 2" xfId="2081"/>
    <cellStyle name="Примечание 38 9" xfId="2082"/>
    <cellStyle name="Примечание 38 9 2" xfId="2083"/>
    <cellStyle name="Примечание 39" xfId="2084"/>
    <cellStyle name="Примечание 39 10" xfId="2085"/>
    <cellStyle name="Примечание 39 10 2" xfId="2086"/>
    <cellStyle name="Примечание 39 11" xfId="2087"/>
    <cellStyle name="Примечание 39 11 2" xfId="2088"/>
    <cellStyle name="Примечание 39 12" xfId="2089"/>
    <cellStyle name="Примечание 39 12 2" xfId="2090"/>
    <cellStyle name="Примечание 39 13" xfId="2091"/>
    <cellStyle name="Примечание 39 2" xfId="2092"/>
    <cellStyle name="Примечание 39 2 2" xfId="2093"/>
    <cellStyle name="Примечание 39 3" xfId="2094"/>
    <cellStyle name="Примечание 39 3 2" xfId="2095"/>
    <cellStyle name="Примечание 39 4" xfId="2096"/>
    <cellStyle name="Примечание 39 4 2" xfId="2097"/>
    <cellStyle name="Примечание 39 5" xfId="2098"/>
    <cellStyle name="Примечание 39 5 2" xfId="2099"/>
    <cellStyle name="Примечание 39 6" xfId="2100"/>
    <cellStyle name="Примечание 39 6 2" xfId="2101"/>
    <cellStyle name="Примечание 39 7" xfId="2102"/>
    <cellStyle name="Примечание 39 7 2" xfId="2103"/>
    <cellStyle name="Примечание 39 8" xfId="2104"/>
    <cellStyle name="Примечание 39 8 2" xfId="2105"/>
    <cellStyle name="Примечание 39 9" xfId="2106"/>
    <cellStyle name="Примечание 39 9 2" xfId="2107"/>
    <cellStyle name="Примечание 4" xfId="2108"/>
    <cellStyle name="Примечание 4 2" xfId="2109"/>
    <cellStyle name="Примечание 40" xfId="2110"/>
    <cellStyle name="Примечание 40 10" xfId="2111"/>
    <cellStyle name="Примечание 40 10 2" xfId="2112"/>
    <cellStyle name="Примечание 40 11" xfId="2113"/>
    <cellStyle name="Примечание 40 11 2" xfId="2114"/>
    <cellStyle name="Примечание 40 12" xfId="2115"/>
    <cellStyle name="Примечание 40 12 2" xfId="2116"/>
    <cellStyle name="Примечание 40 13" xfId="2117"/>
    <cellStyle name="Примечание 40 2" xfId="2118"/>
    <cellStyle name="Примечание 40 2 2" xfId="2119"/>
    <cellStyle name="Примечание 40 3" xfId="2120"/>
    <cellStyle name="Примечание 40 3 2" xfId="2121"/>
    <cellStyle name="Примечание 40 4" xfId="2122"/>
    <cellStyle name="Примечание 40 4 2" xfId="2123"/>
    <cellStyle name="Примечание 40 5" xfId="2124"/>
    <cellStyle name="Примечание 40 5 2" xfId="2125"/>
    <cellStyle name="Примечание 40 6" xfId="2126"/>
    <cellStyle name="Примечание 40 6 2" xfId="2127"/>
    <cellStyle name="Примечание 40 7" xfId="2128"/>
    <cellStyle name="Примечание 40 7 2" xfId="2129"/>
    <cellStyle name="Примечание 40 8" xfId="2130"/>
    <cellStyle name="Примечание 40 8 2" xfId="2131"/>
    <cellStyle name="Примечание 40 9" xfId="2132"/>
    <cellStyle name="Примечание 40 9 2" xfId="2133"/>
    <cellStyle name="Примечание 41" xfId="2134"/>
    <cellStyle name="Примечание 41 10" xfId="2135"/>
    <cellStyle name="Примечание 41 10 2" xfId="2136"/>
    <cellStyle name="Примечание 41 11" xfId="2137"/>
    <cellStyle name="Примечание 41 11 2" xfId="2138"/>
    <cellStyle name="Примечание 41 12" xfId="2139"/>
    <cellStyle name="Примечание 41 12 2" xfId="2140"/>
    <cellStyle name="Примечание 41 13" xfId="2141"/>
    <cellStyle name="Примечание 41 2" xfId="2142"/>
    <cellStyle name="Примечание 41 2 2" xfId="2143"/>
    <cellStyle name="Примечание 41 3" xfId="2144"/>
    <cellStyle name="Примечание 41 3 2" xfId="2145"/>
    <cellStyle name="Примечание 41 4" xfId="2146"/>
    <cellStyle name="Примечание 41 4 2" xfId="2147"/>
    <cellStyle name="Примечание 41 5" xfId="2148"/>
    <cellStyle name="Примечание 41 5 2" xfId="2149"/>
    <cellStyle name="Примечание 41 6" xfId="2150"/>
    <cellStyle name="Примечание 41 6 2" xfId="2151"/>
    <cellStyle name="Примечание 41 7" xfId="2152"/>
    <cellStyle name="Примечание 41 7 2" xfId="2153"/>
    <cellStyle name="Примечание 41 8" xfId="2154"/>
    <cellStyle name="Примечание 41 8 2" xfId="2155"/>
    <cellStyle name="Примечание 41 9" xfId="2156"/>
    <cellStyle name="Примечание 41 9 2" xfId="2157"/>
    <cellStyle name="Примечание 42" xfId="2158"/>
    <cellStyle name="Примечание 42 10" xfId="2159"/>
    <cellStyle name="Примечание 42 10 2" xfId="2160"/>
    <cellStyle name="Примечание 42 11" xfId="2161"/>
    <cellStyle name="Примечание 42 11 2" xfId="2162"/>
    <cellStyle name="Примечание 42 12" xfId="2163"/>
    <cellStyle name="Примечание 42 2" xfId="2164"/>
    <cellStyle name="Примечание 42 2 2" xfId="2165"/>
    <cellStyle name="Примечание 42 3" xfId="2166"/>
    <cellStyle name="Примечание 42 3 2" xfId="2167"/>
    <cellStyle name="Примечание 42 4" xfId="2168"/>
    <cellStyle name="Примечание 42 4 2" xfId="2169"/>
    <cellStyle name="Примечание 42 5" xfId="2170"/>
    <cellStyle name="Примечание 42 5 2" xfId="2171"/>
    <cellStyle name="Примечание 42 6" xfId="2172"/>
    <cellStyle name="Примечание 42 6 2" xfId="2173"/>
    <cellStyle name="Примечание 42 7" xfId="2174"/>
    <cellStyle name="Примечание 42 7 2" xfId="2175"/>
    <cellStyle name="Примечание 42 8" xfId="2176"/>
    <cellStyle name="Примечание 42 8 2" xfId="2177"/>
    <cellStyle name="Примечание 42 9" xfId="2178"/>
    <cellStyle name="Примечание 42 9 2" xfId="2179"/>
    <cellStyle name="Примечание 43" xfId="2180"/>
    <cellStyle name="Примечание 43 10" xfId="2181"/>
    <cellStyle name="Примечание 43 10 2" xfId="2182"/>
    <cellStyle name="Примечание 43 11" xfId="2183"/>
    <cellStyle name="Примечание 43 11 2" xfId="2184"/>
    <cellStyle name="Примечание 43 12" xfId="2185"/>
    <cellStyle name="Примечание 43 2" xfId="2186"/>
    <cellStyle name="Примечание 43 2 2" xfId="2187"/>
    <cellStyle name="Примечание 43 3" xfId="2188"/>
    <cellStyle name="Примечание 43 3 2" xfId="2189"/>
    <cellStyle name="Примечание 43 4" xfId="2190"/>
    <cellStyle name="Примечание 43 4 2" xfId="2191"/>
    <cellStyle name="Примечание 43 5" xfId="2192"/>
    <cellStyle name="Примечание 43 5 2" xfId="2193"/>
    <cellStyle name="Примечание 43 6" xfId="2194"/>
    <cellStyle name="Примечание 43 6 2" xfId="2195"/>
    <cellStyle name="Примечание 43 7" xfId="2196"/>
    <cellStyle name="Примечание 43 7 2" xfId="2197"/>
    <cellStyle name="Примечание 43 8" xfId="2198"/>
    <cellStyle name="Примечание 43 8 2" xfId="2199"/>
    <cellStyle name="Примечание 43 9" xfId="2200"/>
    <cellStyle name="Примечание 43 9 2" xfId="2201"/>
    <cellStyle name="Примечание 44" xfId="2202"/>
    <cellStyle name="Примечание 44 10" xfId="2203"/>
    <cellStyle name="Примечание 44 10 2" xfId="2204"/>
    <cellStyle name="Примечание 44 11" xfId="2205"/>
    <cellStyle name="Примечание 44 11 2" xfId="2206"/>
    <cellStyle name="Примечание 44 12" xfId="2207"/>
    <cellStyle name="Примечание 44 2" xfId="2208"/>
    <cellStyle name="Примечание 44 2 2" xfId="2209"/>
    <cellStyle name="Примечание 44 3" xfId="2210"/>
    <cellStyle name="Примечание 44 3 2" xfId="2211"/>
    <cellStyle name="Примечание 44 4" xfId="2212"/>
    <cellStyle name="Примечание 44 4 2" xfId="2213"/>
    <cellStyle name="Примечание 44 5" xfId="2214"/>
    <cellStyle name="Примечание 44 5 2" xfId="2215"/>
    <cellStyle name="Примечание 44 6" xfId="2216"/>
    <cellStyle name="Примечание 44 6 2" xfId="2217"/>
    <cellStyle name="Примечание 44 7" xfId="2218"/>
    <cellStyle name="Примечание 44 7 2" xfId="2219"/>
    <cellStyle name="Примечание 44 8" xfId="2220"/>
    <cellStyle name="Примечание 44 8 2" xfId="2221"/>
    <cellStyle name="Примечание 44 9" xfId="2222"/>
    <cellStyle name="Примечание 44 9 2" xfId="2223"/>
    <cellStyle name="Примечание 45" xfId="2224"/>
    <cellStyle name="Примечание 45 10" xfId="2225"/>
    <cellStyle name="Примечание 45 10 2" xfId="2226"/>
    <cellStyle name="Примечание 45 11" xfId="2227"/>
    <cellStyle name="Примечание 45 11 2" xfId="2228"/>
    <cellStyle name="Примечание 45 12" xfId="2229"/>
    <cellStyle name="Примечание 45 2" xfId="2230"/>
    <cellStyle name="Примечание 45 2 2" xfId="2231"/>
    <cellStyle name="Примечание 45 3" xfId="2232"/>
    <cellStyle name="Примечание 45 3 2" xfId="2233"/>
    <cellStyle name="Примечание 45 4" xfId="2234"/>
    <cellStyle name="Примечание 45 4 2" xfId="2235"/>
    <cellStyle name="Примечание 45 5" xfId="2236"/>
    <cellStyle name="Примечание 45 5 2" xfId="2237"/>
    <cellStyle name="Примечание 45 6" xfId="2238"/>
    <cellStyle name="Примечание 45 6 2" xfId="2239"/>
    <cellStyle name="Примечание 45 7" xfId="2240"/>
    <cellStyle name="Примечание 45 7 2" xfId="2241"/>
    <cellStyle name="Примечание 45 8" xfId="2242"/>
    <cellStyle name="Примечание 45 8 2" xfId="2243"/>
    <cellStyle name="Примечание 45 9" xfId="2244"/>
    <cellStyle name="Примечание 45 9 2" xfId="2245"/>
    <cellStyle name="Примечание 46" xfId="2246"/>
    <cellStyle name="Примечание 46 10" xfId="2247"/>
    <cellStyle name="Примечание 46 10 2" xfId="2248"/>
    <cellStyle name="Примечание 46 11" xfId="2249"/>
    <cellStyle name="Примечание 46 11 2" xfId="2250"/>
    <cellStyle name="Примечание 46 12" xfId="2251"/>
    <cellStyle name="Примечание 46 2" xfId="2252"/>
    <cellStyle name="Примечание 46 2 2" xfId="2253"/>
    <cellStyle name="Примечание 46 3" xfId="2254"/>
    <cellStyle name="Примечание 46 3 2" xfId="2255"/>
    <cellStyle name="Примечание 46 4" xfId="2256"/>
    <cellStyle name="Примечание 46 4 2" xfId="2257"/>
    <cellStyle name="Примечание 46 5" xfId="2258"/>
    <cellStyle name="Примечание 46 5 2" xfId="2259"/>
    <cellStyle name="Примечание 46 6" xfId="2260"/>
    <cellStyle name="Примечание 46 6 2" xfId="2261"/>
    <cellStyle name="Примечание 46 7" xfId="2262"/>
    <cellStyle name="Примечание 46 7 2" xfId="2263"/>
    <cellStyle name="Примечание 46 8" xfId="2264"/>
    <cellStyle name="Примечание 46 8 2" xfId="2265"/>
    <cellStyle name="Примечание 46 9" xfId="2266"/>
    <cellStyle name="Примечание 46 9 2" xfId="2267"/>
    <cellStyle name="Примечание 47" xfId="2268"/>
    <cellStyle name="Примечание 47 10" xfId="2269"/>
    <cellStyle name="Примечание 47 10 2" xfId="2270"/>
    <cellStyle name="Примечание 47 11" xfId="2271"/>
    <cellStyle name="Примечание 47 11 2" xfId="2272"/>
    <cellStyle name="Примечание 47 12" xfId="2273"/>
    <cellStyle name="Примечание 47 2" xfId="2274"/>
    <cellStyle name="Примечание 47 2 2" xfId="2275"/>
    <cellStyle name="Примечание 47 3" xfId="2276"/>
    <cellStyle name="Примечание 47 3 2" xfId="2277"/>
    <cellStyle name="Примечание 47 4" xfId="2278"/>
    <cellStyle name="Примечание 47 4 2" xfId="2279"/>
    <cellStyle name="Примечание 47 5" xfId="2280"/>
    <cellStyle name="Примечание 47 5 2" xfId="2281"/>
    <cellStyle name="Примечание 47 6" xfId="2282"/>
    <cellStyle name="Примечание 47 6 2" xfId="2283"/>
    <cellStyle name="Примечание 47 7" xfId="2284"/>
    <cellStyle name="Примечание 47 7 2" xfId="2285"/>
    <cellStyle name="Примечание 47 8" xfId="2286"/>
    <cellStyle name="Примечание 47 8 2" xfId="2287"/>
    <cellStyle name="Примечание 47 9" xfId="2288"/>
    <cellStyle name="Примечание 47 9 2" xfId="2289"/>
    <cellStyle name="Примечание 48" xfId="2290"/>
    <cellStyle name="Примечание 48 10" xfId="2291"/>
    <cellStyle name="Примечание 48 10 2" xfId="2292"/>
    <cellStyle name="Примечание 48 11" xfId="2293"/>
    <cellStyle name="Примечание 48 11 2" xfId="2294"/>
    <cellStyle name="Примечание 48 12" xfId="2295"/>
    <cellStyle name="Примечание 48 2" xfId="2296"/>
    <cellStyle name="Примечание 48 2 2" xfId="2297"/>
    <cellStyle name="Примечание 48 3" xfId="2298"/>
    <cellStyle name="Примечание 48 3 2" xfId="2299"/>
    <cellStyle name="Примечание 48 4" xfId="2300"/>
    <cellStyle name="Примечание 48 4 2" xfId="2301"/>
    <cellStyle name="Примечание 48 5" xfId="2302"/>
    <cellStyle name="Примечание 48 5 2" xfId="2303"/>
    <cellStyle name="Примечание 48 6" xfId="2304"/>
    <cellStyle name="Примечание 48 6 2" xfId="2305"/>
    <cellStyle name="Примечание 48 7" xfId="2306"/>
    <cellStyle name="Примечание 48 7 2" xfId="2307"/>
    <cellStyle name="Примечание 48 8" xfId="2308"/>
    <cellStyle name="Примечание 48 8 2" xfId="2309"/>
    <cellStyle name="Примечание 48 9" xfId="2310"/>
    <cellStyle name="Примечание 48 9 2" xfId="2311"/>
    <cellStyle name="Примечание 49" xfId="2312"/>
    <cellStyle name="Примечание 49 10" xfId="2313"/>
    <cellStyle name="Примечание 49 10 2" xfId="2314"/>
    <cellStyle name="Примечание 49 11" xfId="2315"/>
    <cellStyle name="Примечание 49 11 2" xfId="2316"/>
    <cellStyle name="Примечание 49 12" xfId="2317"/>
    <cellStyle name="Примечание 49 2" xfId="2318"/>
    <cellStyle name="Примечание 49 2 2" xfId="2319"/>
    <cellStyle name="Примечание 49 3" xfId="2320"/>
    <cellStyle name="Примечание 49 3 2" xfId="2321"/>
    <cellStyle name="Примечание 49 4" xfId="2322"/>
    <cellStyle name="Примечание 49 4 2" xfId="2323"/>
    <cellStyle name="Примечание 49 5" xfId="2324"/>
    <cellStyle name="Примечание 49 5 2" xfId="2325"/>
    <cellStyle name="Примечание 49 6" xfId="2326"/>
    <cellStyle name="Примечание 49 6 2" xfId="2327"/>
    <cellStyle name="Примечание 49 7" xfId="2328"/>
    <cellStyle name="Примечание 49 7 2" xfId="2329"/>
    <cellStyle name="Примечание 49 8" xfId="2330"/>
    <cellStyle name="Примечание 49 8 2" xfId="2331"/>
    <cellStyle name="Примечание 49 9" xfId="2332"/>
    <cellStyle name="Примечание 49 9 2" xfId="2333"/>
    <cellStyle name="Примечание 5" xfId="2334"/>
    <cellStyle name="Примечание 5 2" xfId="2335"/>
    <cellStyle name="Примечание 50" xfId="2336"/>
    <cellStyle name="Примечание 50 10" xfId="2337"/>
    <cellStyle name="Примечание 50 10 2" xfId="2338"/>
    <cellStyle name="Примечание 50 11" xfId="2339"/>
    <cellStyle name="Примечание 50 11 2" xfId="2340"/>
    <cellStyle name="Примечание 50 12" xfId="2341"/>
    <cellStyle name="Примечание 50 2" xfId="2342"/>
    <cellStyle name="Примечание 50 2 2" xfId="2343"/>
    <cellStyle name="Примечание 50 3" xfId="2344"/>
    <cellStyle name="Примечание 50 3 2" xfId="2345"/>
    <cellStyle name="Примечание 50 4" xfId="2346"/>
    <cellStyle name="Примечание 50 4 2" xfId="2347"/>
    <cellStyle name="Примечание 50 5" xfId="2348"/>
    <cellStyle name="Примечание 50 5 2" xfId="2349"/>
    <cellStyle name="Примечание 50 6" xfId="2350"/>
    <cellStyle name="Примечание 50 6 2" xfId="2351"/>
    <cellStyle name="Примечание 50 7" xfId="2352"/>
    <cellStyle name="Примечание 50 7 2" xfId="2353"/>
    <cellStyle name="Примечание 50 8" xfId="2354"/>
    <cellStyle name="Примечание 50 8 2" xfId="2355"/>
    <cellStyle name="Примечание 50 9" xfId="2356"/>
    <cellStyle name="Примечание 50 9 2" xfId="2357"/>
    <cellStyle name="Примечание 51" xfId="2358"/>
    <cellStyle name="Примечание 51 10" xfId="2359"/>
    <cellStyle name="Примечание 51 10 2" xfId="2360"/>
    <cellStyle name="Примечание 51 11" xfId="2361"/>
    <cellStyle name="Примечание 51 11 2" xfId="2362"/>
    <cellStyle name="Примечание 51 12" xfId="2363"/>
    <cellStyle name="Примечание 51 2" xfId="2364"/>
    <cellStyle name="Примечание 51 2 2" xfId="2365"/>
    <cellStyle name="Примечание 51 3" xfId="2366"/>
    <cellStyle name="Примечание 51 3 2" xfId="2367"/>
    <cellStyle name="Примечание 51 4" xfId="2368"/>
    <cellStyle name="Примечание 51 4 2" xfId="2369"/>
    <cellStyle name="Примечание 51 5" xfId="2370"/>
    <cellStyle name="Примечание 51 5 2" xfId="2371"/>
    <cellStyle name="Примечание 51 6" xfId="2372"/>
    <cellStyle name="Примечание 51 6 2" xfId="2373"/>
    <cellStyle name="Примечание 51 7" xfId="2374"/>
    <cellStyle name="Примечание 51 7 2" xfId="2375"/>
    <cellStyle name="Примечание 51 8" xfId="2376"/>
    <cellStyle name="Примечание 51 8 2" xfId="2377"/>
    <cellStyle name="Примечание 51 9" xfId="2378"/>
    <cellStyle name="Примечание 51 9 2" xfId="2379"/>
    <cellStyle name="Примечание 52" xfId="2380"/>
    <cellStyle name="Примечание 52 10" xfId="2381"/>
    <cellStyle name="Примечание 52 10 2" xfId="2382"/>
    <cellStyle name="Примечание 52 11" xfId="2383"/>
    <cellStyle name="Примечание 52 11 2" xfId="2384"/>
    <cellStyle name="Примечание 52 12" xfId="2385"/>
    <cellStyle name="Примечание 52 2" xfId="2386"/>
    <cellStyle name="Примечание 52 2 2" xfId="2387"/>
    <cellStyle name="Примечание 52 3" xfId="2388"/>
    <cellStyle name="Примечание 52 3 2" xfId="2389"/>
    <cellStyle name="Примечание 52 4" xfId="2390"/>
    <cellStyle name="Примечание 52 4 2" xfId="2391"/>
    <cellStyle name="Примечание 52 5" xfId="2392"/>
    <cellStyle name="Примечание 52 5 2" xfId="2393"/>
    <cellStyle name="Примечание 52 6" xfId="2394"/>
    <cellStyle name="Примечание 52 6 2" xfId="2395"/>
    <cellStyle name="Примечание 52 7" xfId="2396"/>
    <cellStyle name="Примечание 52 7 2" xfId="2397"/>
    <cellStyle name="Примечание 52 8" xfId="2398"/>
    <cellStyle name="Примечание 52 8 2" xfId="2399"/>
    <cellStyle name="Примечание 52 9" xfId="2400"/>
    <cellStyle name="Примечание 52 9 2" xfId="2401"/>
    <cellStyle name="Примечание 53" xfId="2402"/>
    <cellStyle name="Примечание 53 10" xfId="2403"/>
    <cellStyle name="Примечание 53 10 2" xfId="2404"/>
    <cellStyle name="Примечание 53 11" xfId="2405"/>
    <cellStyle name="Примечание 53 11 2" xfId="2406"/>
    <cellStyle name="Примечание 53 12" xfId="2407"/>
    <cellStyle name="Примечание 53 2" xfId="2408"/>
    <cellStyle name="Примечание 53 2 2" xfId="2409"/>
    <cellStyle name="Примечание 53 3" xfId="2410"/>
    <cellStyle name="Примечание 53 3 2" xfId="2411"/>
    <cellStyle name="Примечание 53 4" xfId="2412"/>
    <cellStyle name="Примечание 53 4 2" xfId="2413"/>
    <cellStyle name="Примечание 53 5" xfId="2414"/>
    <cellStyle name="Примечание 53 5 2" xfId="2415"/>
    <cellStyle name="Примечание 53 6" xfId="2416"/>
    <cellStyle name="Примечание 53 6 2" xfId="2417"/>
    <cellStyle name="Примечание 53 7" xfId="2418"/>
    <cellStyle name="Примечание 53 7 2" xfId="2419"/>
    <cellStyle name="Примечание 53 8" xfId="2420"/>
    <cellStyle name="Примечание 53 8 2" xfId="2421"/>
    <cellStyle name="Примечание 53 9" xfId="2422"/>
    <cellStyle name="Примечание 53 9 2" xfId="2423"/>
    <cellStyle name="Примечание 54" xfId="2424"/>
    <cellStyle name="Примечание 54 10" xfId="2425"/>
    <cellStyle name="Примечание 54 10 2" xfId="2426"/>
    <cellStyle name="Примечание 54 11" xfId="2427"/>
    <cellStyle name="Примечание 54 11 2" xfId="2428"/>
    <cellStyle name="Примечание 54 12" xfId="2429"/>
    <cellStyle name="Примечание 54 2" xfId="2430"/>
    <cellStyle name="Примечание 54 2 2" xfId="2431"/>
    <cellStyle name="Примечание 54 3" xfId="2432"/>
    <cellStyle name="Примечание 54 3 2" xfId="2433"/>
    <cellStyle name="Примечание 54 4" xfId="2434"/>
    <cellStyle name="Примечание 54 4 2" xfId="2435"/>
    <cellStyle name="Примечание 54 5" xfId="2436"/>
    <cellStyle name="Примечание 54 5 2" xfId="2437"/>
    <cellStyle name="Примечание 54 6" xfId="2438"/>
    <cellStyle name="Примечание 54 6 2" xfId="2439"/>
    <cellStyle name="Примечание 54 7" xfId="2440"/>
    <cellStyle name="Примечание 54 7 2" xfId="2441"/>
    <cellStyle name="Примечание 54 8" xfId="2442"/>
    <cellStyle name="Примечание 54 8 2" xfId="2443"/>
    <cellStyle name="Примечание 54 9" xfId="2444"/>
    <cellStyle name="Примечание 54 9 2" xfId="2445"/>
    <cellStyle name="Примечание 55" xfId="2446"/>
    <cellStyle name="Примечание 55 10" xfId="2447"/>
    <cellStyle name="Примечание 55 10 2" xfId="2448"/>
    <cellStyle name="Примечание 55 11" xfId="2449"/>
    <cellStyle name="Примечание 55 11 2" xfId="2450"/>
    <cellStyle name="Примечание 55 12" xfId="2451"/>
    <cellStyle name="Примечание 55 2" xfId="2452"/>
    <cellStyle name="Примечание 55 2 2" xfId="2453"/>
    <cellStyle name="Примечание 55 3" xfId="2454"/>
    <cellStyle name="Примечание 55 3 2" xfId="2455"/>
    <cellStyle name="Примечание 55 4" xfId="2456"/>
    <cellStyle name="Примечание 55 4 2" xfId="2457"/>
    <cellStyle name="Примечание 55 5" xfId="2458"/>
    <cellStyle name="Примечание 55 5 2" xfId="2459"/>
    <cellStyle name="Примечание 55 6" xfId="2460"/>
    <cellStyle name="Примечание 55 6 2" xfId="2461"/>
    <cellStyle name="Примечание 55 7" xfId="2462"/>
    <cellStyle name="Примечание 55 7 2" xfId="2463"/>
    <cellStyle name="Примечание 55 8" xfId="2464"/>
    <cellStyle name="Примечание 55 8 2" xfId="2465"/>
    <cellStyle name="Примечание 55 9" xfId="2466"/>
    <cellStyle name="Примечание 55 9 2" xfId="2467"/>
    <cellStyle name="Примечание 56" xfId="2468"/>
    <cellStyle name="Примечание 56 10" xfId="2469"/>
    <cellStyle name="Примечание 56 10 2" xfId="2470"/>
    <cellStyle name="Примечание 56 11" xfId="2471"/>
    <cellStyle name="Примечание 56 11 2" xfId="2472"/>
    <cellStyle name="Примечание 56 12" xfId="2473"/>
    <cellStyle name="Примечание 56 2" xfId="2474"/>
    <cellStyle name="Примечание 56 2 2" xfId="2475"/>
    <cellStyle name="Примечание 56 3" xfId="2476"/>
    <cellStyle name="Примечание 56 3 2" xfId="2477"/>
    <cellStyle name="Примечание 56 4" xfId="2478"/>
    <cellStyle name="Примечание 56 4 2" xfId="2479"/>
    <cellStyle name="Примечание 56 5" xfId="2480"/>
    <cellStyle name="Примечание 56 5 2" xfId="2481"/>
    <cellStyle name="Примечание 56 6" xfId="2482"/>
    <cellStyle name="Примечание 56 6 2" xfId="2483"/>
    <cellStyle name="Примечание 56 7" xfId="2484"/>
    <cellStyle name="Примечание 56 7 2" xfId="2485"/>
    <cellStyle name="Примечание 56 8" xfId="2486"/>
    <cellStyle name="Примечание 56 8 2" xfId="2487"/>
    <cellStyle name="Примечание 56 9" xfId="2488"/>
    <cellStyle name="Примечание 56 9 2" xfId="2489"/>
    <cellStyle name="Примечание 57" xfId="2490"/>
    <cellStyle name="Примечание 57 10" xfId="2491"/>
    <cellStyle name="Примечание 57 10 2" xfId="2492"/>
    <cellStyle name="Примечание 57 11" xfId="2493"/>
    <cellStyle name="Примечание 57 11 2" xfId="2494"/>
    <cellStyle name="Примечание 57 12" xfId="2495"/>
    <cellStyle name="Примечание 57 2" xfId="2496"/>
    <cellStyle name="Примечание 57 2 2" xfId="2497"/>
    <cellStyle name="Примечание 57 3" xfId="2498"/>
    <cellStyle name="Примечание 57 3 2" xfId="2499"/>
    <cellStyle name="Примечание 57 4" xfId="2500"/>
    <cellStyle name="Примечание 57 4 2" xfId="2501"/>
    <cellStyle name="Примечание 57 5" xfId="2502"/>
    <cellStyle name="Примечание 57 5 2" xfId="2503"/>
    <cellStyle name="Примечание 57 6" xfId="2504"/>
    <cellStyle name="Примечание 57 6 2" xfId="2505"/>
    <cellStyle name="Примечание 57 7" xfId="2506"/>
    <cellStyle name="Примечание 57 7 2" xfId="2507"/>
    <cellStyle name="Примечание 57 8" xfId="2508"/>
    <cellStyle name="Примечание 57 8 2" xfId="2509"/>
    <cellStyle name="Примечание 57 9" xfId="2510"/>
    <cellStyle name="Примечание 57 9 2" xfId="2511"/>
    <cellStyle name="Примечание 58" xfId="2512"/>
    <cellStyle name="Примечание 58 10" xfId="2513"/>
    <cellStyle name="Примечание 58 10 2" xfId="2514"/>
    <cellStyle name="Примечание 58 11" xfId="2515"/>
    <cellStyle name="Примечание 58 11 2" xfId="2516"/>
    <cellStyle name="Примечание 58 12" xfId="2517"/>
    <cellStyle name="Примечание 58 2" xfId="2518"/>
    <cellStyle name="Примечание 58 2 2" xfId="2519"/>
    <cellStyle name="Примечание 58 3" xfId="2520"/>
    <cellStyle name="Примечание 58 3 2" xfId="2521"/>
    <cellStyle name="Примечание 58 4" xfId="2522"/>
    <cellStyle name="Примечание 58 4 2" xfId="2523"/>
    <cellStyle name="Примечание 58 5" xfId="2524"/>
    <cellStyle name="Примечание 58 5 2" xfId="2525"/>
    <cellStyle name="Примечание 58 6" xfId="2526"/>
    <cellStyle name="Примечание 58 6 2" xfId="2527"/>
    <cellStyle name="Примечание 58 7" xfId="2528"/>
    <cellStyle name="Примечание 58 7 2" xfId="2529"/>
    <cellStyle name="Примечание 58 8" xfId="2530"/>
    <cellStyle name="Примечание 58 8 2" xfId="2531"/>
    <cellStyle name="Примечание 58 9" xfId="2532"/>
    <cellStyle name="Примечание 58 9 2" xfId="2533"/>
    <cellStyle name="Примечание 59" xfId="2534"/>
    <cellStyle name="Примечание 59 10" xfId="2535"/>
    <cellStyle name="Примечание 59 10 2" xfId="2536"/>
    <cellStyle name="Примечание 59 11" xfId="2537"/>
    <cellStyle name="Примечание 59 11 2" xfId="2538"/>
    <cellStyle name="Примечание 59 12" xfId="2539"/>
    <cellStyle name="Примечание 59 2" xfId="2540"/>
    <cellStyle name="Примечание 59 2 2" xfId="2541"/>
    <cellStyle name="Примечание 59 3" xfId="2542"/>
    <cellStyle name="Примечание 59 3 2" xfId="2543"/>
    <cellStyle name="Примечание 59 4" xfId="2544"/>
    <cellStyle name="Примечание 59 4 2" xfId="2545"/>
    <cellStyle name="Примечание 59 5" xfId="2546"/>
    <cellStyle name="Примечание 59 5 2" xfId="2547"/>
    <cellStyle name="Примечание 59 6" xfId="2548"/>
    <cellStyle name="Примечание 59 6 2" xfId="2549"/>
    <cellStyle name="Примечание 59 7" xfId="2550"/>
    <cellStyle name="Примечание 59 7 2" xfId="2551"/>
    <cellStyle name="Примечание 59 8" xfId="2552"/>
    <cellStyle name="Примечание 59 8 2" xfId="2553"/>
    <cellStyle name="Примечание 59 9" xfId="2554"/>
    <cellStyle name="Примечание 59 9 2" xfId="2555"/>
    <cellStyle name="Примечание 6" xfId="2556"/>
    <cellStyle name="Примечание 6 2" xfId="2557"/>
    <cellStyle name="Примечание 60" xfId="2558"/>
    <cellStyle name="Примечание 60 10" xfId="2559"/>
    <cellStyle name="Примечание 60 10 2" xfId="2560"/>
    <cellStyle name="Примечание 60 11" xfId="2561"/>
    <cellStyle name="Примечание 60 11 2" xfId="2562"/>
    <cellStyle name="Примечание 60 12" xfId="2563"/>
    <cellStyle name="Примечание 60 2" xfId="2564"/>
    <cellStyle name="Примечание 60 2 2" xfId="2565"/>
    <cellStyle name="Примечание 60 3" xfId="2566"/>
    <cellStyle name="Примечание 60 3 2" xfId="2567"/>
    <cellStyle name="Примечание 60 4" xfId="2568"/>
    <cellStyle name="Примечание 60 4 2" xfId="2569"/>
    <cellStyle name="Примечание 60 5" xfId="2570"/>
    <cellStyle name="Примечание 60 5 2" xfId="2571"/>
    <cellStyle name="Примечание 60 6" xfId="2572"/>
    <cellStyle name="Примечание 60 6 2" xfId="2573"/>
    <cellStyle name="Примечание 60 7" xfId="2574"/>
    <cellStyle name="Примечание 60 7 2" xfId="2575"/>
    <cellStyle name="Примечание 60 8" xfId="2576"/>
    <cellStyle name="Примечание 60 8 2" xfId="2577"/>
    <cellStyle name="Примечание 60 9" xfId="2578"/>
    <cellStyle name="Примечание 60 9 2" xfId="2579"/>
    <cellStyle name="Примечание 61" xfId="2580"/>
    <cellStyle name="Примечание 61 10" xfId="2581"/>
    <cellStyle name="Примечание 61 10 2" xfId="2582"/>
    <cellStyle name="Примечание 61 11" xfId="2583"/>
    <cellStyle name="Примечание 61 11 2" xfId="2584"/>
    <cellStyle name="Примечание 61 12" xfId="2585"/>
    <cellStyle name="Примечание 61 2" xfId="2586"/>
    <cellStyle name="Примечание 61 2 2" xfId="2587"/>
    <cellStyle name="Примечание 61 3" xfId="2588"/>
    <cellStyle name="Примечание 61 3 2" xfId="2589"/>
    <cellStyle name="Примечание 61 4" xfId="2590"/>
    <cellStyle name="Примечание 61 4 2" xfId="2591"/>
    <cellStyle name="Примечание 61 5" xfId="2592"/>
    <cellStyle name="Примечание 61 5 2" xfId="2593"/>
    <cellStyle name="Примечание 61 6" xfId="2594"/>
    <cellStyle name="Примечание 61 6 2" xfId="2595"/>
    <cellStyle name="Примечание 61 7" xfId="2596"/>
    <cellStyle name="Примечание 61 7 2" xfId="2597"/>
    <cellStyle name="Примечание 61 8" xfId="2598"/>
    <cellStyle name="Примечание 61 8 2" xfId="2599"/>
    <cellStyle name="Примечание 61 9" xfId="2600"/>
    <cellStyle name="Примечание 61 9 2" xfId="2601"/>
    <cellStyle name="Примечание 62" xfId="2602"/>
    <cellStyle name="Примечание 62 10" xfId="2603"/>
    <cellStyle name="Примечание 62 10 2" xfId="2604"/>
    <cellStyle name="Примечание 62 11" xfId="2605"/>
    <cellStyle name="Примечание 62 11 2" xfId="2606"/>
    <cellStyle name="Примечание 62 12" xfId="2607"/>
    <cellStyle name="Примечание 62 2" xfId="2608"/>
    <cellStyle name="Примечание 62 2 2" xfId="2609"/>
    <cellStyle name="Примечание 62 3" xfId="2610"/>
    <cellStyle name="Примечание 62 3 2" xfId="2611"/>
    <cellStyle name="Примечание 62 4" xfId="2612"/>
    <cellStyle name="Примечание 62 4 2" xfId="2613"/>
    <cellStyle name="Примечание 62 5" xfId="2614"/>
    <cellStyle name="Примечание 62 5 2" xfId="2615"/>
    <cellStyle name="Примечание 62 6" xfId="2616"/>
    <cellStyle name="Примечание 62 6 2" xfId="2617"/>
    <cellStyle name="Примечание 62 7" xfId="2618"/>
    <cellStyle name="Примечание 62 7 2" xfId="2619"/>
    <cellStyle name="Примечание 62 8" xfId="2620"/>
    <cellStyle name="Примечание 62 8 2" xfId="2621"/>
    <cellStyle name="Примечание 62 9" xfId="2622"/>
    <cellStyle name="Примечание 62 9 2" xfId="2623"/>
    <cellStyle name="Примечание 63" xfId="2624"/>
    <cellStyle name="Примечание 63 10" xfId="2625"/>
    <cellStyle name="Примечание 63 10 2" xfId="2626"/>
    <cellStyle name="Примечание 63 11" xfId="2627"/>
    <cellStyle name="Примечание 63 11 2" xfId="2628"/>
    <cellStyle name="Примечание 63 12" xfId="2629"/>
    <cellStyle name="Примечание 63 2" xfId="2630"/>
    <cellStyle name="Примечание 63 2 2" xfId="2631"/>
    <cellStyle name="Примечание 63 3" xfId="2632"/>
    <cellStyle name="Примечание 63 3 2" xfId="2633"/>
    <cellStyle name="Примечание 63 4" xfId="2634"/>
    <cellStyle name="Примечание 63 4 2" xfId="2635"/>
    <cellStyle name="Примечание 63 5" xfId="2636"/>
    <cellStyle name="Примечание 63 5 2" xfId="2637"/>
    <cellStyle name="Примечание 63 6" xfId="2638"/>
    <cellStyle name="Примечание 63 6 2" xfId="2639"/>
    <cellStyle name="Примечание 63 7" xfId="2640"/>
    <cellStyle name="Примечание 63 7 2" xfId="2641"/>
    <cellStyle name="Примечание 63 8" xfId="2642"/>
    <cellStyle name="Примечание 63 8 2" xfId="2643"/>
    <cellStyle name="Примечание 63 9" xfId="2644"/>
    <cellStyle name="Примечание 63 9 2" xfId="2645"/>
    <cellStyle name="Примечание 64" xfId="2646"/>
    <cellStyle name="Примечание 64 10" xfId="2647"/>
    <cellStyle name="Примечание 64 10 2" xfId="2648"/>
    <cellStyle name="Примечание 64 11" xfId="2649"/>
    <cellStyle name="Примечание 64 11 2" xfId="2650"/>
    <cellStyle name="Примечание 64 12" xfId="2651"/>
    <cellStyle name="Примечание 64 2" xfId="2652"/>
    <cellStyle name="Примечание 64 2 2" xfId="2653"/>
    <cellStyle name="Примечание 64 3" xfId="2654"/>
    <cellStyle name="Примечание 64 3 2" xfId="2655"/>
    <cellStyle name="Примечание 64 4" xfId="2656"/>
    <cellStyle name="Примечание 64 4 2" xfId="2657"/>
    <cellStyle name="Примечание 64 5" xfId="2658"/>
    <cellStyle name="Примечание 64 5 2" xfId="2659"/>
    <cellStyle name="Примечание 64 6" xfId="2660"/>
    <cellStyle name="Примечание 64 6 2" xfId="2661"/>
    <cellStyle name="Примечание 64 7" xfId="2662"/>
    <cellStyle name="Примечание 64 7 2" xfId="2663"/>
    <cellStyle name="Примечание 64 8" xfId="2664"/>
    <cellStyle name="Примечание 64 8 2" xfId="2665"/>
    <cellStyle name="Примечание 64 9" xfId="2666"/>
    <cellStyle name="Примечание 64 9 2" xfId="2667"/>
    <cellStyle name="Примечание 65" xfId="2668"/>
    <cellStyle name="Примечание 65 10" xfId="2669"/>
    <cellStyle name="Примечание 65 10 2" xfId="2670"/>
    <cellStyle name="Примечание 65 11" xfId="2671"/>
    <cellStyle name="Примечание 65 11 2" xfId="2672"/>
    <cellStyle name="Примечание 65 12" xfId="2673"/>
    <cellStyle name="Примечание 65 2" xfId="2674"/>
    <cellStyle name="Примечание 65 2 2" xfId="2675"/>
    <cellStyle name="Примечание 65 3" xfId="2676"/>
    <cellStyle name="Примечание 65 3 2" xfId="2677"/>
    <cellStyle name="Примечание 65 4" xfId="2678"/>
    <cellStyle name="Примечание 65 4 2" xfId="2679"/>
    <cellStyle name="Примечание 65 5" xfId="2680"/>
    <cellStyle name="Примечание 65 5 2" xfId="2681"/>
    <cellStyle name="Примечание 65 6" xfId="2682"/>
    <cellStyle name="Примечание 65 6 2" xfId="2683"/>
    <cellStyle name="Примечание 65 7" xfId="2684"/>
    <cellStyle name="Примечание 65 7 2" xfId="2685"/>
    <cellStyle name="Примечание 65 8" xfId="2686"/>
    <cellStyle name="Примечание 65 8 2" xfId="2687"/>
    <cellStyle name="Примечание 65 9" xfId="2688"/>
    <cellStyle name="Примечание 65 9 2" xfId="2689"/>
    <cellStyle name="Примечание 66" xfId="2690"/>
    <cellStyle name="Примечание 66 2" xfId="2691"/>
    <cellStyle name="Примечание 66 2 2" xfId="2692"/>
    <cellStyle name="Примечание 66 3" xfId="2693"/>
    <cellStyle name="Примечание 66 3 2" xfId="2694"/>
    <cellStyle name="Примечание 66 4" xfId="2695"/>
    <cellStyle name="Примечание 66 4 2" xfId="2696"/>
    <cellStyle name="Примечание 66 5" xfId="2697"/>
    <cellStyle name="Примечание 66 5 2" xfId="2698"/>
    <cellStyle name="Примечание 66 6" xfId="2699"/>
    <cellStyle name="Примечание 66 6 2" xfId="2700"/>
    <cellStyle name="Примечание 66 7" xfId="2701"/>
    <cellStyle name="Примечание 67" xfId="2702"/>
    <cellStyle name="Примечание 67 2" xfId="2703"/>
    <cellStyle name="Примечание 67 2 2" xfId="2704"/>
    <cellStyle name="Примечание 67 3" xfId="2705"/>
    <cellStyle name="Примечание 67 3 2" xfId="2706"/>
    <cellStyle name="Примечание 67 4" xfId="2707"/>
    <cellStyle name="Примечание 67 4 2" xfId="2708"/>
    <cellStyle name="Примечание 67 5" xfId="2709"/>
    <cellStyle name="Примечание 67 5 2" xfId="2710"/>
    <cellStyle name="Примечание 67 6" xfId="2711"/>
    <cellStyle name="Примечание 67 6 2" xfId="2712"/>
    <cellStyle name="Примечание 67 7" xfId="2713"/>
    <cellStyle name="Примечание 68" xfId="2714"/>
    <cellStyle name="Примечание 68 2" xfId="2715"/>
    <cellStyle name="Примечание 68 2 2" xfId="2716"/>
    <cellStyle name="Примечание 68 3" xfId="2717"/>
    <cellStyle name="Примечание 68 3 2" xfId="2718"/>
    <cellStyle name="Примечание 68 4" xfId="2719"/>
    <cellStyle name="Примечание 68 4 2" xfId="2720"/>
    <cellStyle name="Примечание 68 5" xfId="2721"/>
    <cellStyle name="Примечание 68 5 2" xfId="2722"/>
    <cellStyle name="Примечание 68 6" xfId="2723"/>
    <cellStyle name="Примечание 68 6 2" xfId="2724"/>
    <cellStyle name="Примечание 68 7" xfId="2725"/>
    <cellStyle name="Примечание 69" xfId="2726"/>
    <cellStyle name="Примечание 69 2" xfId="2727"/>
    <cellStyle name="Примечание 69 2 2" xfId="2728"/>
    <cellStyle name="Примечание 69 3" xfId="2729"/>
    <cellStyle name="Примечание 69 3 2" xfId="2730"/>
    <cellStyle name="Примечание 69 4" xfId="2731"/>
    <cellStyle name="Примечание 69 4 2" xfId="2732"/>
    <cellStyle name="Примечание 69 5" xfId="2733"/>
    <cellStyle name="Примечание 69 5 2" xfId="2734"/>
    <cellStyle name="Примечание 69 6" xfId="2735"/>
    <cellStyle name="Примечание 69 6 2" xfId="2736"/>
    <cellStyle name="Примечание 69 7" xfId="2737"/>
    <cellStyle name="Примечание 7" xfId="2738"/>
    <cellStyle name="Примечание 7 2" xfId="2739"/>
    <cellStyle name="Примечание 70" xfId="2740"/>
    <cellStyle name="Примечание 70 2" xfId="2741"/>
    <cellStyle name="Примечание 70 2 2" xfId="2742"/>
    <cellStyle name="Примечание 70 3" xfId="2743"/>
    <cellStyle name="Примечание 70 3 2" xfId="2744"/>
    <cellStyle name="Примечание 70 4" xfId="2745"/>
    <cellStyle name="Примечание 70 4 2" xfId="2746"/>
    <cellStyle name="Примечание 70 5" xfId="2747"/>
    <cellStyle name="Примечание 70 5 2" xfId="2748"/>
    <cellStyle name="Примечание 70 6" xfId="2749"/>
    <cellStyle name="Примечание 70 6 2" xfId="2750"/>
    <cellStyle name="Примечание 70 7" xfId="2751"/>
    <cellStyle name="Примечание 71" xfId="2752"/>
    <cellStyle name="Примечание 71 2" xfId="2753"/>
    <cellStyle name="Примечание 71 2 2" xfId="2754"/>
    <cellStyle name="Примечание 71 3" xfId="2755"/>
    <cellStyle name="Примечание 71 3 2" xfId="2756"/>
    <cellStyle name="Примечание 71 4" xfId="2757"/>
    <cellStyle name="Примечание 71 4 2" xfId="2758"/>
    <cellStyle name="Примечание 71 5" xfId="2759"/>
    <cellStyle name="Примечание 71 5 2" xfId="2760"/>
    <cellStyle name="Примечание 71 6" xfId="2761"/>
    <cellStyle name="Примечание 71 6 2" xfId="2762"/>
    <cellStyle name="Примечание 71 7" xfId="2763"/>
    <cellStyle name="Примечание 72" xfId="2764"/>
    <cellStyle name="Примечание 72 2" xfId="2765"/>
    <cellStyle name="Примечание 72 2 2" xfId="2766"/>
    <cellStyle name="Примечание 72 3" xfId="2767"/>
    <cellStyle name="Примечание 72 3 2" xfId="2768"/>
    <cellStyle name="Примечание 72 4" xfId="2769"/>
    <cellStyle name="Примечание 72 4 2" xfId="2770"/>
    <cellStyle name="Примечание 72 5" xfId="2771"/>
    <cellStyle name="Примечание 72 5 2" xfId="2772"/>
    <cellStyle name="Примечание 72 6" xfId="2773"/>
    <cellStyle name="Примечание 72 6 2" xfId="2774"/>
    <cellStyle name="Примечание 72 7" xfId="2775"/>
    <cellStyle name="Примечание 73" xfId="2776"/>
    <cellStyle name="Примечание 73 2" xfId="2777"/>
    <cellStyle name="Примечание 73 2 2" xfId="2778"/>
    <cellStyle name="Примечание 73 3" xfId="2779"/>
    <cellStyle name="Примечание 73 3 2" xfId="2780"/>
    <cellStyle name="Примечание 73 4" xfId="2781"/>
    <cellStyle name="Примечание 74" xfId="2782"/>
    <cellStyle name="Примечание 74 2" xfId="2783"/>
    <cellStyle name="Примечание 74 2 2" xfId="2784"/>
    <cellStyle name="Примечание 74 3" xfId="2785"/>
    <cellStyle name="Примечание 74 3 2" xfId="2786"/>
    <cellStyle name="Примечание 74 4" xfId="2787"/>
    <cellStyle name="Примечание 75" xfId="2788"/>
    <cellStyle name="Примечание 75 2" xfId="2789"/>
    <cellStyle name="Примечание 75 2 2" xfId="2790"/>
    <cellStyle name="Примечание 75 3" xfId="2791"/>
    <cellStyle name="Примечание 75 3 2" xfId="2792"/>
    <cellStyle name="Примечание 75 4" xfId="2793"/>
    <cellStyle name="Примечание 76" xfId="2794"/>
    <cellStyle name="Примечание 76 2" xfId="2795"/>
    <cellStyle name="Примечание 76 2 2" xfId="2796"/>
    <cellStyle name="Примечание 76 3" xfId="2797"/>
    <cellStyle name="Примечание 76 3 2" xfId="2798"/>
    <cellStyle name="Примечание 76 4" xfId="2799"/>
    <cellStyle name="Примечание 77" xfId="2800"/>
    <cellStyle name="Примечание 77 2" xfId="2801"/>
    <cellStyle name="Примечание 77 2 2" xfId="2802"/>
    <cellStyle name="Примечание 77 3" xfId="2803"/>
    <cellStyle name="Примечание 77 3 2" xfId="2804"/>
    <cellStyle name="Примечание 77 4" xfId="2805"/>
    <cellStyle name="Примечание 78" xfId="2806"/>
    <cellStyle name="Примечание 78 2" xfId="2807"/>
    <cellStyle name="Примечание 78 2 2" xfId="2808"/>
    <cellStyle name="Примечание 78 3" xfId="2809"/>
    <cellStyle name="Примечание 78 3 2" xfId="2810"/>
    <cellStyle name="Примечание 78 4" xfId="2811"/>
    <cellStyle name="Примечание 79" xfId="2812"/>
    <cellStyle name="Примечание 79 2" xfId="2813"/>
    <cellStyle name="Примечание 79 2 2" xfId="2814"/>
    <cellStyle name="Примечание 79 3" xfId="2815"/>
    <cellStyle name="Примечание 79 3 2" xfId="2816"/>
    <cellStyle name="Примечание 79 4" xfId="2817"/>
    <cellStyle name="Примечание 8" xfId="2818"/>
    <cellStyle name="Примечание 8 2" xfId="2819"/>
    <cellStyle name="Примечание 80" xfId="2820"/>
    <cellStyle name="Примечание 80 2" xfId="2821"/>
    <cellStyle name="Примечание 80 2 2" xfId="2822"/>
    <cellStyle name="Примечание 80 3" xfId="2823"/>
    <cellStyle name="Примечание 80 3 2" xfId="2824"/>
    <cellStyle name="Примечание 80 4" xfId="2825"/>
    <cellStyle name="Примечание 81" xfId="2826"/>
    <cellStyle name="Примечание 81 2" xfId="2827"/>
    <cellStyle name="Примечание 81 2 2" xfId="2828"/>
    <cellStyle name="Примечание 81 3" xfId="2829"/>
    <cellStyle name="Примечание 81 3 2" xfId="2830"/>
    <cellStyle name="Примечание 81 4" xfId="2831"/>
    <cellStyle name="Примечание 82" xfId="2832"/>
    <cellStyle name="Примечание 82 2" xfId="2833"/>
    <cellStyle name="Примечание 82 2 2" xfId="2834"/>
    <cellStyle name="Примечание 82 3" xfId="2835"/>
    <cellStyle name="Примечание 83" xfId="2836"/>
    <cellStyle name="Примечание 83 2" xfId="2837"/>
    <cellStyle name="Примечание 83 2 2" xfId="2838"/>
    <cellStyle name="Примечание 83 3" xfId="2839"/>
    <cellStyle name="Примечание 84" xfId="2840"/>
    <cellStyle name="Примечание 84 2" xfId="2841"/>
    <cellStyle name="Примечание 84 2 2" xfId="2842"/>
    <cellStyle name="Примечание 84 3" xfId="2843"/>
    <cellStyle name="Примечание 85" xfId="2844"/>
    <cellStyle name="Примечание 85 2" xfId="2845"/>
    <cellStyle name="Примечание 85 2 2" xfId="2846"/>
    <cellStyle name="Примечание 85 3" xfId="2847"/>
    <cellStyle name="Примечание 86" xfId="2848"/>
    <cellStyle name="Примечание 86 2" xfId="2849"/>
    <cellStyle name="Примечание 86 2 2" xfId="2850"/>
    <cellStyle name="Примечание 86 3" xfId="2851"/>
    <cellStyle name="Примечание 87" xfId="2852"/>
    <cellStyle name="Примечание 87 2" xfId="2853"/>
    <cellStyle name="Примечание 87 2 2" xfId="2854"/>
    <cellStyle name="Примечание 87 3" xfId="2855"/>
    <cellStyle name="Примечание 88" xfId="2856"/>
    <cellStyle name="Примечание 88 2" xfId="2857"/>
    <cellStyle name="Примечание 88 2 2" xfId="2858"/>
    <cellStyle name="Примечание 88 3" xfId="2859"/>
    <cellStyle name="Примечание 89" xfId="2860"/>
    <cellStyle name="Примечание 89 2" xfId="2861"/>
    <cellStyle name="Примечание 89 2 2" xfId="2862"/>
    <cellStyle name="Примечание 89 3" xfId="2863"/>
    <cellStyle name="Примечание 9" xfId="2864"/>
    <cellStyle name="Примечание 9 2" xfId="2865"/>
    <cellStyle name="Примечание 90" xfId="2866"/>
    <cellStyle name="Примечание 90 2" xfId="2867"/>
    <cellStyle name="Примечание 91" xfId="2868"/>
    <cellStyle name="Примечание 91 2" xfId="2869"/>
    <cellStyle name="Процентный" xfId="135" builtinId="5"/>
    <cellStyle name="Процентный 2" xfId="13"/>
    <cellStyle name="Процентный 2 2" xfId="2870"/>
    <cellStyle name="Процентный 3" xfId="28"/>
    <cellStyle name="Процентный 4" xfId="2922"/>
    <cellStyle name="Процентный 5" xfId="2930"/>
    <cellStyle name="Процентный 9 2" xfId="2871"/>
    <cellStyle name="Процентный 9 3" xfId="2872"/>
    <cellStyle name="Процентный 9 4" xfId="2873"/>
    <cellStyle name="Процентный 9 5" xfId="2874"/>
    <cellStyle name="Процентный 9 6" xfId="2875"/>
    <cellStyle name="Процентный 9 7" xfId="2876"/>
    <cellStyle name="Процентный 9 8" xfId="2877"/>
    <cellStyle name="Связанная ячейка" xfId="152" builtinId="24" customBuiltin="1"/>
    <cellStyle name="Связанная ячейка 10" xfId="2878"/>
    <cellStyle name="Связанная ячейка 11" xfId="2879"/>
    <cellStyle name="Связанная ячейка 12" xfId="2880"/>
    <cellStyle name="Связанная ячейка 2" xfId="2881"/>
    <cellStyle name="Связанная ячейка 3" xfId="2882"/>
    <cellStyle name="Связанная ячейка 4" xfId="2883"/>
    <cellStyle name="Связанная ячейка 5" xfId="2884"/>
    <cellStyle name="Связанная ячейка 6" xfId="2885"/>
    <cellStyle name="Связанная ячейка 7" xfId="2886"/>
    <cellStyle name="Связанная ячейка 8" xfId="2887"/>
    <cellStyle name="Связанная ячейка 9" xfId="2888"/>
    <cellStyle name="Текст предупреждения" xfId="154" builtinId="11" customBuiltin="1"/>
    <cellStyle name="Текст предупреждения 10" xfId="2889"/>
    <cellStyle name="Текст предупреждения 11" xfId="2890"/>
    <cellStyle name="Текст предупреждения 12" xfId="2891"/>
    <cellStyle name="Текст предупреждения 2" xfId="2892"/>
    <cellStyle name="Текст предупреждения 3" xfId="2893"/>
    <cellStyle name="Текст предупреждения 4" xfId="2894"/>
    <cellStyle name="Текст предупреждения 5" xfId="2895"/>
    <cellStyle name="Текст предупреждения 6" xfId="2896"/>
    <cellStyle name="Текст предупреждения 7" xfId="2897"/>
    <cellStyle name="Текст предупреждения 8" xfId="2898"/>
    <cellStyle name="Текст предупреждения 9" xfId="2899"/>
    <cellStyle name="Финансовый" xfId="1" builtinId="3"/>
    <cellStyle name="Финансовый 11" xfId="2901"/>
    <cellStyle name="Финансовый 2" xfId="24"/>
    <cellStyle name="Финансовый 2 2" xfId="2903"/>
    <cellStyle name="Финансовый 2 3" xfId="2904"/>
    <cellStyle name="Финансовый 2 4" xfId="2905"/>
    <cellStyle name="Финансовый 2 5" xfId="2906"/>
    <cellStyle name="Финансовый 2 6" xfId="2907"/>
    <cellStyle name="Финансовый 2 7" xfId="2908"/>
    <cellStyle name="Финансовый 2 8" xfId="2909"/>
    <cellStyle name="Финансовый 2 9" xfId="2902"/>
    <cellStyle name="Финансовый 3" xfId="25"/>
    <cellStyle name="Финансовый 4" xfId="26"/>
    <cellStyle name="Финансовый 5" xfId="136"/>
    <cellStyle name="Финансовый 6" xfId="2900"/>
    <cellStyle name="Финансовый 7" xfId="2931"/>
    <cellStyle name="Хороший" xfId="146" builtinId="26" customBuiltin="1"/>
    <cellStyle name="Хороший 10" xfId="2910"/>
    <cellStyle name="Хороший 11" xfId="2911"/>
    <cellStyle name="Хороший 12" xfId="2912"/>
    <cellStyle name="Хороший 2" xfId="2913"/>
    <cellStyle name="Хороший 3" xfId="2914"/>
    <cellStyle name="Хороший 4" xfId="2915"/>
    <cellStyle name="Хороший 5" xfId="2916"/>
    <cellStyle name="Хороший 6" xfId="2917"/>
    <cellStyle name="Хороший 7" xfId="2918"/>
    <cellStyle name="Хороший 8" xfId="2919"/>
    <cellStyle name="Хороший 9" xfId="2920"/>
    <cellStyle name="一般_Mul T Lock - deadbolt parts   Nov 12  2005" xfId="2921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emf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0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3.png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2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emf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1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1.emf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5.png"/><Relationship Id="rId9" Type="http://schemas.openxmlformats.org/officeDocument/2006/relationships/image" Target="../media/image10.emf"/><Relationship Id="rId14" Type="http://schemas.openxmlformats.org/officeDocument/2006/relationships/image" Target="../media/image15.emf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28575</xdr:rowOff>
    </xdr:from>
    <xdr:to>
      <xdr:col>6</xdr:col>
      <xdr:colOff>32156</xdr:colOff>
      <xdr:row>0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8575"/>
          <a:ext cx="1079906" cy="11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23</xdr:row>
      <xdr:rowOff>139761</xdr:rowOff>
    </xdr:from>
    <xdr:to>
      <xdr:col>0</xdr:col>
      <xdr:colOff>923925</xdr:colOff>
      <xdr:row>24</xdr:row>
      <xdr:rowOff>216710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778686"/>
          <a:ext cx="876300" cy="39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2362200</xdr:colOff>
      <xdr:row>2</xdr:row>
      <xdr:rowOff>47625</xdr:rowOff>
    </xdr:from>
    <xdr:to>
      <xdr:col>2</xdr:col>
      <xdr:colOff>2362200</xdr:colOff>
      <xdr:row>4</xdr:row>
      <xdr:rowOff>2484</xdr:rowOff>
    </xdr:to>
    <xdr:pic>
      <xdr:nvPicPr>
        <xdr:cNvPr id="1765" name="Picture 1" descr="DORMA LOGO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219075"/>
          <a:ext cx="676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58</xdr:row>
      <xdr:rowOff>9525</xdr:rowOff>
    </xdr:from>
    <xdr:to>
      <xdr:col>0</xdr:col>
      <xdr:colOff>876300</xdr:colOff>
      <xdr:row>58</xdr:row>
      <xdr:rowOff>161925</xdr:rowOff>
    </xdr:to>
    <xdr:pic>
      <xdr:nvPicPr>
        <xdr:cNvPr id="178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16344900"/>
          <a:ext cx="7334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59</xdr:row>
      <xdr:rowOff>28575</xdr:rowOff>
    </xdr:from>
    <xdr:to>
      <xdr:col>0</xdr:col>
      <xdr:colOff>904875</xdr:colOff>
      <xdr:row>59</xdr:row>
      <xdr:rowOff>187325</xdr:rowOff>
    </xdr:to>
    <xdr:pic>
      <xdr:nvPicPr>
        <xdr:cNvPr id="178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16525875"/>
          <a:ext cx="762000" cy="158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60</xdr:row>
      <xdr:rowOff>57150</xdr:rowOff>
    </xdr:from>
    <xdr:to>
      <xdr:col>0</xdr:col>
      <xdr:colOff>885825</xdr:colOff>
      <xdr:row>60</xdr:row>
      <xdr:rowOff>206375</xdr:rowOff>
    </xdr:to>
    <xdr:pic>
      <xdr:nvPicPr>
        <xdr:cNvPr id="178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16716375"/>
          <a:ext cx="762000" cy="14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62</xdr:row>
      <xdr:rowOff>28575</xdr:rowOff>
    </xdr:from>
    <xdr:to>
      <xdr:col>0</xdr:col>
      <xdr:colOff>838200</xdr:colOff>
      <xdr:row>63</xdr:row>
      <xdr:rowOff>59268</xdr:rowOff>
    </xdr:to>
    <xdr:pic>
      <xdr:nvPicPr>
        <xdr:cNvPr id="179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16849725"/>
          <a:ext cx="723900" cy="3450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354541</xdr:colOff>
      <xdr:row>82</xdr:row>
      <xdr:rowOff>6350</xdr:rowOff>
    </xdr:from>
    <xdr:to>
      <xdr:col>0</xdr:col>
      <xdr:colOff>697441</xdr:colOff>
      <xdr:row>83</xdr:row>
      <xdr:rowOff>79375</xdr:rowOff>
    </xdr:to>
    <xdr:pic>
      <xdr:nvPicPr>
        <xdr:cNvPr id="179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54541" y="22980650"/>
          <a:ext cx="34290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115358</xdr:colOff>
      <xdr:row>84</xdr:row>
      <xdr:rowOff>137584</xdr:rowOff>
    </xdr:from>
    <xdr:to>
      <xdr:col>0</xdr:col>
      <xdr:colOff>896408</xdr:colOff>
      <xdr:row>86</xdr:row>
      <xdr:rowOff>13760</xdr:rowOff>
    </xdr:to>
    <xdr:pic>
      <xdr:nvPicPr>
        <xdr:cNvPr id="179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358" y="23435734"/>
          <a:ext cx="781050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123826</xdr:colOff>
      <xdr:row>25</xdr:row>
      <xdr:rowOff>9525</xdr:rowOff>
    </xdr:from>
    <xdr:to>
      <xdr:col>0</xdr:col>
      <xdr:colOff>923926</xdr:colOff>
      <xdr:row>26</xdr:row>
      <xdr:rowOff>89219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91325"/>
          <a:ext cx="800100" cy="394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28</xdr:row>
      <xdr:rowOff>9526</xdr:rowOff>
    </xdr:from>
    <xdr:to>
      <xdr:col>0</xdr:col>
      <xdr:colOff>933450</xdr:colOff>
      <xdr:row>29</xdr:row>
      <xdr:rowOff>71989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7600951"/>
          <a:ext cx="781049" cy="37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26</xdr:row>
      <xdr:rowOff>219076</xdr:rowOff>
    </xdr:from>
    <xdr:to>
      <xdr:col>0</xdr:col>
      <xdr:colOff>933450</xdr:colOff>
      <xdr:row>28</xdr:row>
      <xdr:rowOff>36295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162801"/>
          <a:ext cx="790575" cy="445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29</xdr:row>
      <xdr:rowOff>152400</xdr:rowOff>
    </xdr:from>
    <xdr:to>
      <xdr:col>0</xdr:col>
      <xdr:colOff>914400</xdr:colOff>
      <xdr:row>30</xdr:row>
      <xdr:rowOff>128288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67675"/>
          <a:ext cx="819150" cy="290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32</xdr:row>
      <xdr:rowOff>66675</xdr:rowOff>
    </xdr:from>
    <xdr:to>
      <xdr:col>0</xdr:col>
      <xdr:colOff>921910</xdr:colOff>
      <xdr:row>32</xdr:row>
      <xdr:rowOff>285750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05800"/>
          <a:ext cx="85523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37</xdr:row>
      <xdr:rowOff>9525</xdr:rowOff>
    </xdr:from>
    <xdr:to>
      <xdr:col>0</xdr:col>
      <xdr:colOff>866549</xdr:colOff>
      <xdr:row>37</xdr:row>
      <xdr:rowOff>304800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1049000"/>
          <a:ext cx="752248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223628</xdr:colOff>
      <xdr:row>4</xdr:row>
      <xdr:rowOff>57691</xdr:rowOff>
    </xdr:from>
    <xdr:to>
      <xdr:col>0</xdr:col>
      <xdr:colOff>721004</xdr:colOff>
      <xdr:row>6</xdr:row>
      <xdr:rowOff>273329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28" y="943930"/>
          <a:ext cx="497376" cy="845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9</xdr:row>
      <xdr:rowOff>117620</xdr:rowOff>
    </xdr:from>
    <xdr:to>
      <xdr:col>0</xdr:col>
      <xdr:colOff>800099</xdr:colOff>
      <xdr:row>12</xdr:row>
      <xdr:rowOff>301090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577555"/>
          <a:ext cx="676275" cy="1127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164830</xdr:rowOff>
    </xdr:from>
    <xdr:to>
      <xdr:col>0</xdr:col>
      <xdr:colOff>853350</xdr:colOff>
      <xdr:row>19</xdr:row>
      <xdr:rowOff>236570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27939"/>
          <a:ext cx="720000" cy="1015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19</xdr:row>
      <xdr:rowOff>266700</xdr:rowOff>
    </xdr:from>
    <xdr:to>
      <xdr:col>0</xdr:col>
      <xdr:colOff>900975</xdr:colOff>
      <xdr:row>22</xdr:row>
      <xdr:rowOff>274926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48325"/>
          <a:ext cx="720000" cy="95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33</xdr:row>
      <xdr:rowOff>298793</xdr:rowOff>
    </xdr:from>
    <xdr:to>
      <xdr:col>0</xdr:col>
      <xdr:colOff>923925</xdr:colOff>
      <xdr:row>36</xdr:row>
      <xdr:rowOff>47757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185618"/>
          <a:ext cx="857250" cy="69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57148</xdr:colOff>
      <xdr:row>38</xdr:row>
      <xdr:rowOff>95250</xdr:rowOff>
    </xdr:from>
    <xdr:to>
      <xdr:col>0</xdr:col>
      <xdr:colOff>899548</xdr:colOff>
      <xdr:row>39</xdr:row>
      <xdr:rowOff>116762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8" y="11449050"/>
          <a:ext cx="842400" cy="335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39</xdr:row>
      <xdr:rowOff>238125</xdr:rowOff>
    </xdr:from>
    <xdr:to>
      <xdr:col>0</xdr:col>
      <xdr:colOff>891450</xdr:colOff>
      <xdr:row>41</xdr:row>
      <xdr:rowOff>5981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582275"/>
          <a:ext cx="843825" cy="396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63</xdr:row>
      <xdr:rowOff>57150</xdr:rowOff>
    </xdr:from>
    <xdr:to>
      <xdr:col>0</xdr:col>
      <xdr:colOff>918600</xdr:colOff>
      <xdr:row>64</xdr:row>
      <xdr:rowOff>140465</xdr:rowOff>
    </xdr:to>
    <xdr:pic>
      <xdr:nvPicPr>
        <xdr:cNvPr id="59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526000"/>
          <a:ext cx="842400" cy="39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42</xdr:row>
      <xdr:rowOff>104775</xdr:rowOff>
    </xdr:from>
    <xdr:to>
      <xdr:col>0</xdr:col>
      <xdr:colOff>870975</xdr:colOff>
      <xdr:row>44</xdr:row>
      <xdr:rowOff>81830</xdr:rowOff>
    </xdr:to>
    <xdr:pic>
      <xdr:nvPicPr>
        <xdr:cNvPr id="61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582400"/>
          <a:ext cx="842400" cy="605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46</xdr:row>
      <xdr:rowOff>57150</xdr:rowOff>
    </xdr:from>
    <xdr:to>
      <xdr:col>0</xdr:col>
      <xdr:colOff>909075</xdr:colOff>
      <xdr:row>47</xdr:row>
      <xdr:rowOff>265614</xdr:rowOff>
    </xdr:to>
    <xdr:pic>
      <xdr:nvPicPr>
        <xdr:cNvPr id="63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830175"/>
          <a:ext cx="842400" cy="522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49</xdr:row>
      <xdr:rowOff>28575</xdr:rowOff>
    </xdr:from>
    <xdr:to>
      <xdr:col>0</xdr:col>
      <xdr:colOff>890025</xdr:colOff>
      <xdr:row>50</xdr:row>
      <xdr:rowOff>109483</xdr:rowOff>
    </xdr:to>
    <xdr:pic>
      <xdr:nvPicPr>
        <xdr:cNvPr id="67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449300"/>
          <a:ext cx="842400" cy="395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51</xdr:row>
      <xdr:rowOff>28575</xdr:rowOff>
    </xdr:from>
    <xdr:to>
      <xdr:col>0</xdr:col>
      <xdr:colOff>899550</xdr:colOff>
      <xdr:row>52</xdr:row>
      <xdr:rowOff>231288</xdr:rowOff>
    </xdr:to>
    <xdr:pic>
      <xdr:nvPicPr>
        <xdr:cNvPr id="69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935075"/>
          <a:ext cx="842400" cy="51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55</xdr:row>
      <xdr:rowOff>333375</xdr:rowOff>
    </xdr:from>
    <xdr:to>
      <xdr:col>0</xdr:col>
      <xdr:colOff>878175</xdr:colOff>
      <xdr:row>57</xdr:row>
      <xdr:rowOff>179034</xdr:rowOff>
    </xdr:to>
    <xdr:pic>
      <xdr:nvPicPr>
        <xdr:cNvPr id="71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535275"/>
          <a:ext cx="849600" cy="493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66</xdr:row>
      <xdr:rowOff>38100</xdr:rowOff>
    </xdr:from>
    <xdr:to>
      <xdr:col>0</xdr:col>
      <xdr:colOff>906750</xdr:colOff>
      <xdr:row>67</xdr:row>
      <xdr:rowOff>27386</xdr:rowOff>
    </xdr:to>
    <xdr:pic>
      <xdr:nvPicPr>
        <xdr:cNvPr id="73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8154650"/>
          <a:ext cx="849600" cy="303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68</xdr:row>
      <xdr:rowOff>38100</xdr:rowOff>
    </xdr:from>
    <xdr:to>
      <xdr:col>0</xdr:col>
      <xdr:colOff>897225</xdr:colOff>
      <xdr:row>69</xdr:row>
      <xdr:rowOff>82023</xdr:rowOff>
    </xdr:to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640425"/>
          <a:ext cx="849600" cy="35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69</xdr:row>
      <xdr:rowOff>295275</xdr:rowOff>
    </xdr:from>
    <xdr:to>
      <xdr:col>0</xdr:col>
      <xdr:colOff>906750</xdr:colOff>
      <xdr:row>71</xdr:row>
      <xdr:rowOff>17373</xdr:rowOff>
    </xdr:to>
    <xdr:pic>
      <xdr:nvPicPr>
        <xdr:cNvPr id="7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221450"/>
          <a:ext cx="849600" cy="35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71</xdr:row>
      <xdr:rowOff>47625</xdr:rowOff>
    </xdr:from>
    <xdr:to>
      <xdr:col>0</xdr:col>
      <xdr:colOff>916275</xdr:colOff>
      <xdr:row>71</xdr:row>
      <xdr:rowOff>306237</xdr:rowOff>
    </xdr:to>
    <xdr:pic>
      <xdr:nvPicPr>
        <xdr:cNvPr id="79" name="Рисунок 7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621500"/>
          <a:ext cx="849600" cy="258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73</xdr:row>
      <xdr:rowOff>9525</xdr:rowOff>
    </xdr:from>
    <xdr:to>
      <xdr:col>0</xdr:col>
      <xdr:colOff>880500</xdr:colOff>
      <xdr:row>74</xdr:row>
      <xdr:rowOff>72540</xdr:rowOff>
    </xdr:to>
    <xdr:pic>
      <xdr:nvPicPr>
        <xdr:cNvPr id="81" name="Рисунок 80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231100"/>
          <a:ext cx="842400" cy="3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75</xdr:row>
      <xdr:rowOff>28575</xdr:rowOff>
    </xdr:from>
    <xdr:to>
      <xdr:col>0</xdr:col>
      <xdr:colOff>899550</xdr:colOff>
      <xdr:row>76</xdr:row>
      <xdr:rowOff>200545</xdr:rowOff>
    </xdr:to>
    <xdr:pic>
      <xdr:nvPicPr>
        <xdr:cNvPr id="83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897850"/>
          <a:ext cx="842400" cy="486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76</xdr:row>
      <xdr:rowOff>114300</xdr:rowOff>
    </xdr:from>
    <xdr:to>
      <xdr:col>0</xdr:col>
      <xdr:colOff>899550</xdr:colOff>
      <xdr:row>77</xdr:row>
      <xdr:rowOff>304375</xdr:rowOff>
    </xdr:to>
    <xdr:pic>
      <xdr:nvPicPr>
        <xdr:cNvPr id="85" name="Рисунок 8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469350"/>
          <a:ext cx="842400" cy="50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78</xdr:row>
      <xdr:rowOff>0</xdr:rowOff>
    </xdr:from>
    <xdr:to>
      <xdr:col>0</xdr:col>
      <xdr:colOff>909075</xdr:colOff>
      <xdr:row>79</xdr:row>
      <xdr:rowOff>153448</xdr:rowOff>
    </xdr:to>
    <xdr:pic>
      <xdr:nvPicPr>
        <xdr:cNvPr id="87" name="Рисунок 8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002750"/>
          <a:ext cx="842400" cy="46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133350</xdr:rowOff>
    </xdr:from>
    <xdr:to>
      <xdr:col>0</xdr:col>
      <xdr:colOff>937650</xdr:colOff>
      <xdr:row>80</xdr:row>
      <xdr:rowOff>302001</xdr:rowOff>
    </xdr:to>
    <xdr:pic>
      <xdr:nvPicPr>
        <xdr:cNvPr id="91" name="Рисунок 9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59950"/>
          <a:ext cx="842400" cy="48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87</xdr:row>
      <xdr:rowOff>95250</xdr:rowOff>
    </xdr:from>
    <xdr:to>
      <xdr:col>0</xdr:col>
      <xdr:colOff>899550</xdr:colOff>
      <xdr:row>87</xdr:row>
      <xdr:rowOff>262298</xdr:rowOff>
    </xdr:to>
    <xdr:pic>
      <xdr:nvPicPr>
        <xdr:cNvPr id="93" name="Рисунок 92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879175"/>
          <a:ext cx="842400" cy="167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89</xdr:row>
      <xdr:rowOff>0</xdr:rowOff>
    </xdr:from>
    <xdr:to>
      <xdr:col>0</xdr:col>
      <xdr:colOff>899550</xdr:colOff>
      <xdr:row>89</xdr:row>
      <xdr:rowOff>182014</xdr:rowOff>
    </xdr:to>
    <xdr:pic>
      <xdr:nvPicPr>
        <xdr:cNvPr id="95" name="Рисунок 94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107775"/>
          <a:ext cx="842400" cy="18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19050</xdr:rowOff>
    </xdr:from>
    <xdr:to>
      <xdr:col>0</xdr:col>
      <xdr:colOff>890025</xdr:colOff>
      <xdr:row>95</xdr:row>
      <xdr:rowOff>178191</xdr:rowOff>
    </xdr:to>
    <xdr:pic>
      <xdr:nvPicPr>
        <xdr:cNvPr id="97" name="Рисунок 96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631025"/>
          <a:ext cx="842400" cy="473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90</xdr:row>
      <xdr:rowOff>152400</xdr:rowOff>
    </xdr:from>
    <xdr:to>
      <xdr:col>0</xdr:col>
      <xdr:colOff>918600</xdr:colOff>
      <xdr:row>91</xdr:row>
      <xdr:rowOff>290331</xdr:rowOff>
    </xdr:to>
    <xdr:pic>
      <xdr:nvPicPr>
        <xdr:cNvPr id="99" name="Рисунок 98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422100"/>
          <a:ext cx="842400" cy="452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2</xdr:col>
      <xdr:colOff>1352550</xdr:colOff>
      <xdr:row>1</xdr:row>
      <xdr:rowOff>94944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38100"/>
          <a:ext cx="2066925" cy="218769"/>
        </a:xfrm>
        <a:prstGeom prst="rect">
          <a:avLst/>
        </a:prstGeom>
      </xdr:spPr>
    </xdr:pic>
    <xdr:clientData/>
  </xdr:twoCellAnchor>
  <xdr:twoCellAnchor editAs="oneCell">
    <xdr:from>
      <xdr:col>0</xdr:col>
      <xdr:colOff>119932</xdr:colOff>
      <xdr:row>6</xdr:row>
      <xdr:rowOff>270876</xdr:rowOff>
    </xdr:from>
    <xdr:to>
      <xdr:col>0</xdr:col>
      <xdr:colOff>760674</xdr:colOff>
      <xdr:row>10</xdr:row>
      <xdr:rowOff>8290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19932" y="1786593"/>
          <a:ext cx="640742" cy="996370"/>
        </a:xfrm>
        <a:prstGeom prst="rect">
          <a:avLst/>
        </a:prstGeom>
      </xdr:spPr>
    </xdr:pic>
    <xdr:clientData/>
  </xdr:twoCellAnchor>
  <xdr:twoCellAnchor editAs="oneCell">
    <xdr:from>
      <xdr:col>0</xdr:col>
      <xdr:colOff>72256</xdr:colOff>
      <xdr:row>12</xdr:row>
      <xdr:rowOff>271519</xdr:rowOff>
    </xdr:from>
    <xdr:to>
      <xdr:col>0</xdr:col>
      <xdr:colOff>781050</xdr:colOff>
      <xdr:row>16</xdr:row>
      <xdr:rowOff>154815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72256" y="3675671"/>
          <a:ext cx="708794" cy="1142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11</xdr:col>
      <xdr:colOff>104775</xdr:colOff>
      <xdr:row>29</xdr:row>
      <xdr:rowOff>22332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8575"/>
          <a:ext cx="4953000" cy="63755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ETCONTR\BUDGET\BUDG0001\PACKAGE\INARBEIT\PAKET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NW\FIBU\SCFB96\98-99\STAND-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Lists/&#1044;&#1077;&#1081;&#1089;&#1090;&#1074;&#1091;&#1077;&#1090;%20&#1089;%2015.04.2015/&#1044;&#1086;&#1074;&#1086;&#1076;&#1095;&#1080;&#1082;&#1080;/PL_DC_15.04.2015_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yukvyu/AppData/Local/Microsoft/Windows/Temporary%20Internet%20Files/Content.Outlook/M1AUI1Y1/PL&#8470;_DCL_RF_01012016%20RET%20EUR%20vo%20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-99"/>
      <sheetName val="Gesellschaftsbezeichnung"/>
    </sheetNames>
    <sheetDataSet>
      <sheetData sheetId="0"/>
      <sheetData sheetId="1">
        <row r="4">
          <cell r="B4" t="str">
            <v>ACME</v>
          </cell>
          <cell r="C4" t="str">
            <v>ACME (GBP)</v>
          </cell>
          <cell r="D4" t="str">
            <v>ACME (GBP)</v>
          </cell>
          <cell r="E4" t="str">
            <v>ACME (GBP)</v>
          </cell>
        </row>
        <row r="5">
          <cell r="B5" t="str">
            <v>American Device</v>
          </cell>
          <cell r="C5" t="str">
            <v>American Device (USD)</v>
          </cell>
          <cell r="D5" t="str">
            <v>American Device (USD)</v>
          </cell>
          <cell r="E5" t="str">
            <v>American Device (USD)</v>
          </cell>
        </row>
        <row r="6">
          <cell r="B6" t="str">
            <v>Auto Entry</v>
          </cell>
          <cell r="C6" t="str">
            <v>Auto Entry (AUD)</v>
          </cell>
        </row>
        <row r="7">
          <cell r="B7" t="str">
            <v>Baumgartner DK</v>
          </cell>
          <cell r="C7" t="str">
            <v>Baumgartner DK (DKK)</v>
          </cell>
          <cell r="D7" t="str">
            <v>Baumgartner DK (DKK)</v>
          </cell>
          <cell r="E7" t="str">
            <v>Baumgartner DK (DKK)</v>
          </cell>
        </row>
        <row r="8">
          <cell r="B8" t="str">
            <v>Bischof Bulgaria</v>
          </cell>
        </row>
        <row r="9">
          <cell r="B9" t="str">
            <v>BWN Australia</v>
          </cell>
          <cell r="C9" t="str">
            <v>BWN Australia (AUD)</v>
          </cell>
          <cell r="D9" t="str">
            <v>BWN Australia (AUD)</v>
          </cell>
          <cell r="E9" t="str">
            <v>BWN Australia (AUD)</v>
          </cell>
        </row>
        <row r="10">
          <cell r="B10" t="str">
            <v>CODIC GmbH</v>
          </cell>
          <cell r="C10" t="str">
            <v>CODIC GmbH (DM)</v>
          </cell>
          <cell r="D10" t="str">
            <v>CODIC GmbH (DM)</v>
          </cell>
          <cell r="E10" t="str">
            <v>CODIC GmbH (DM)</v>
          </cell>
        </row>
        <row r="11">
          <cell r="B11" t="str">
            <v>DES</v>
          </cell>
          <cell r="C11" t="str">
            <v>DES (GBP)</v>
          </cell>
          <cell r="D11" t="str">
            <v>DES (GBP)</v>
          </cell>
          <cell r="E11" t="str">
            <v>DES (GBP)</v>
          </cell>
        </row>
        <row r="12">
          <cell r="B12" t="str">
            <v>DORMA Australia</v>
          </cell>
          <cell r="C12" t="str">
            <v>DORMA Australia (AUD)</v>
          </cell>
          <cell r="D12" t="str">
            <v>DORMA Australia (AUD)</v>
          </cell>
          <cell r="E12" t="str">
            <v>DORMA Australia (AUD)</v>
          </cell>
        </row>
        <row r="13">
          <cell r="B13" t="str">
            <v>DORMA Austria</v>
          </cell>
          <cell r="C13" t="str">
            <v>DORMA Austria (ATS)</v>
          </cell>
          <cell r="D13" t="str">
            <v>DORMA Austria (ATS)</v>
          </cell>
          <cell r="E13" t="str">
            <v>DORMA Austria (ATS)</v>
          </cell>
        </row>
        <row r="14">
          <cell r="B14" t="str">
            <v>DORMA Automatic G</v>
          </cell>
          <cell r="C14" t="str">
            <v>DORMA Automatic G (DM)</v>
          </cell>
          <cell r="D14" t="str">
            <v>DORMA Automatic G (DM)</v>
          </cell>
        </row>
        <row r="15">
          <cell r="B15" t="str">
            <v>DORMA Automatic KT</v>
          </cell>
          <cell r="C15" t="str">
            <v>DORMA Automatic KT (DM)</v>
          </cell>
          <cell r="D15" t="str">
            <v>DORMA Automatic KT (DM)</v>
          </cell>
        </row>
        <row r="16">
          <cell r="B16" t="str">
            <v>DORMA Automatics / USA</v>
          </cell>
        </row>
        <row r="17">
          <cell r="B17" t="str">
            <v>DORMA Brandenburg</v>
          </cell>
          <cell r="C17" t="str">
            <v>DORMA Brandenburg (DM)</v>
          </cell>
          <cell r="D17" t="str">
            <v>DORMA Brandenburg (DM)</v>
          </cell>
          <cell r="E17" t="str">
            <v>DORMA Brandenburg (DM)</v>
          </cell>
        </row>
        <row r="18">
          <cell r="B18" t="str">
            <v>DORMA Brazil</v>
          </cell>
          <cell r="C18" t="str">
            <v>DORMA Brazil (USD)</v>
          </cell>
          <cell r="D18" t="str">
            <v>DORMA Brazil (USD)</v>
          </cell>
          <cell r="E18" t="str">
            <v>DORMA Brazil (USD)</v>
          </cell>
        </row>
        <row r="19">
          <cell r="B19" t="str">
            <v>DORMA Bubikon CH</v>
          </cell>
          <cell r="C19" t="str">
            <v>DORMA Tuerautomatik CH (CHF)</v>
          </cell>
          <cell r="D19" t="str">
            <v>DORMA Tuerautomatik CH (CHF)</v>
          </cell>
          <cell r="E19" t="str">
            <v>Baumgartner CH (CHF)</v>
          </cell>
        </row>
        <row r="20">
          <cell r="B20" t="str">
            <v>DORMA Canada</v>
          </cell>
          <cell r="C20" t="str">
            <v>DORMA Canada (CAD)</v>
          </cell>
          <cell r="D20" t="str">
            <v>DORMA Canada (CAD)</v>
          </cell>
          <cell r="E20" t="str">
            <v>DORMA Canada (CAD)</v>
          </cell>
        </row>
        <row r="21">
          <cell r="B21" t="str">
            <v>DORMA Czech</v>
          </cell>
          <cell r="C21" t="str">
            <v>DORMA Czech (CSK)</v>
          </cell>
          <cell r="D21" t="str">
            <v>DORMA Czech (CSK)</v>
          </cell>
          <cell r="E21" t="str">
            <v>DORMA Czech (CSK)</v>
          </cell>
        </row>
        <row r="22">
          <cell r="B22" t="str">
            <v>DORMA Denmark</v>
          </cell>
          <cell r="C22" t="str">
            <v>DORMA Denmark (DKK)</v>
          </cell>
          <cell r="D22" t="str">
            <v>DORMA Denmark (DKK)</v>
          </cell>
          <cell r="E22" t="str">
            <v>DORMA Denmark (DKK)</v>
          </cell>
        </row>
        <row r="23">
          <cell r="B23" t="str">
            <v>DORMA Door Design</v>
          </cell>
          <cell r="C23" t="str">
            <v>DORMA Door Design (DM)</v>
          </cell>
          <cell r="D23" t="str">
            <v>DORMA Door Design (DM)</v>
          </cell>
        </row>
        <row r="24">
          <cell r="B24" t="str">
            <v>DORMA England</v>
          </cell>
          <cell r="C24" t="str">
            <v>DORMA England (GBP)</v>
          </cell>
          <cell r="D24" t="str">
            <v>DORMA England (GBP)</v>
          </cell>
          <cell r="E24" t="str">
            <v>DORMA England (GBP)</v>
          </cell>
        </row>
        <row r="25">
          <cell r="B25" t="str">
            <v>DORMA Finland</v>
          </cell>
          <cell r="C25" t="str">
            <v>DORMA Finland (FIM)</v>
          </cell>
          <cell r="D25" t="str">
            <v>DORMA Finland (FIM)</v>
          </cell>
          <cell r="E25" t="str">
            <v>DORMA Finland (FIM)</v>
          </cell>
        </row>
        <row r="26">
          <cell r="B26" t="str">
            <v>DORMA France</v>
          </cell>
          <cell r="C26" t="str">
            <v>DORMA France (FRF)</v>
          </cell>
          <cell r="D26" t="str">
            <v>DORMA France (FRF)</v>
          </cell>
          <cell r="E26" t="str">
            <v>DORMA France (FRF)</v>
          </cell>
        </row>
        <row r="27">
          <cell r="B27" t="str">
            <v>DORMA Glas GmbH</v>
          </cell>
          <cell r="C27" t="str">
            <v>DORMA Glas GmbH (DM)</v>
          </cell>
          <cell r="D27" t="str">
            <v>DORMA Glas GmbH (DM)</v>
          </cell>
          <cell r="E27" t="str">
            <v>DORMA Glas GmbH (DM)</v>
          </cell>
        </row>
        <row r="28">
          <cell r="B28" t="str">
            <v>DORMA Glas Inc.</v>
          </cell>
          <cell r="C28" t="str">
            <v>DORMA Glas Inc. (USD)</v>
          </cell>
          <cell r="D28" t="str">
            <v>DORMA Glas Inc. (USD)</v>
          </cell>
          <cell r="E28" t="str">
            <v>DORMA Glas Inc. (USD)</v>
          </cell>
        </row>
        <row r="29">
          <cell r="B29" t="str">
            <v>DORMA GmbH + Co. KG</v>
          </cell>
          <cell r="C29" t="str">
            <v>DORMA GmbH + Co. KG (DM)</v>
          </cell>
        </row>
        <row r="30">
          <cell r="B30" t="str">
            <v>DORMA Gulf</v>
          </cell>
        </row>
        <row r="31">
          <cell r="B31" t="str">
            <v>DORMA Hungary</v>
          </cell>
          <cell r="C31" t="str">
            <v>DORMA Hungary (HUF)</v>
          </cell>
          <cell r="D31" t="str">
            <v>DORMA Hungary (HUF)</v>
          </cell>
          <cell r="E31" t="str">
            <v>DORMA Hungary (HUF)</v>
          </cell>
        </row>
        <row r="32">
          <cell r="B32" t="str">
            <v>DORMA India</v>
          </cell>
        </row>
        <row r="33">
          <cell r="B33" t="str">
            <v>DORMA Ireland</v>
          </cell>
          <cell r="C33" t="str">
            <v>DORMA Ireland (IEP)</v>
          </cell>
          <cell r="D33" t="str">
            <v>DORMA Ireland (IEP)</v>
          </cell>
          <cell r="E33" t="str">
            <v>DORMA Ireland (IEP)</v>
          </cell>
        </row>
        <row r="34">
          <cell r="B34" t="str">
            <v>DORMA Italy</v>
          </cell>
          <cell r="C34" t="str">
            <v>DORMA Italy (ITL)</v>
          </cell>
          <cell r="D34" t="str">
            <v>DORMA Italy (ITL)</v>
          </cell>
          <cell r="E34" t="str">
            <v>DORMA Italy (ITL)</v>
          </cell>
        </row>
        <row r="35">
          <cell r="B35" t="str">
            <v>DORMA Malaysia</v>
          </cell>
          <cell r="C35" t="str">
            <v>DORMA Malaysia (MYR)</v>
          </cell>
        </row>
        <row r="36">
          <cell r="B36" t="str">
            <v>DORMA Norway</v>
          </cell>
          <cell r="C36" t="str">
            <v>DORMA Norway (NOK)</v>
          </cell>
          <cell r="D36" t="str">
            <v>DORMA Norway (NOK)</v>
          </cell>
          <cell r="E36" t="str">
            <v>DORMA Norway (NOK)</v>
          </cell>
        </row>
        <row r="37">
          <cell r="B37" t="str">
            <v>DORMA Poland</v>
          </cell>
          <cell r="C37" t="str">
            <v>DORMA Poland (PLZ)</v>
          </cell>
          <cell r="D37" t="str">
            <v>DORMA Poland (PLZ)</v>
          </cell>
          <cell r="E37" t="str">
            <v>DORMA Poland (PLZ)</v>
          </cell>
        </row>
        <row r="38">
          <cell r="B38" t="str">
            <v>DORMA Portugal</v>
          </cell>
          <cell r="C38" t="str">
            <v>DORMA Portugal (ESC)</v>
          </cell>
          <cell r="D38" t="str">
            <v>DORMA Portugal (ESC)</v>
          </cell>
          <cell r="E38" t="str">
            <v>DORMA Portugal (ESC)</v>
          </cell>
        </row>
        <row r="39">
          <cell r="B39" t="str">
            <v>DORMA Schlosstechnik</v>
          </cell>
          <cell r="C39" t="str">
            <v>DORMA Schlosstechnik (DM)</v>
          </cell>
          <cell r="D39" t="str">
            <v>DORMA Schlosstechnik (DM)</v>
          </cell>
          <cell r="E39" t="str">
            <v>Brumme (DM)</v>
          </cell>
        </row>
        <row r="40">
          <cell r="B40" t="str">
            <v>DORMA Sing Distr</v>
          </cell>
          <cell r="C40" t="str">
            <v>DORMA Sing Distr (SGD)</v>
          </cell>
          <cell r="D40" t="str">
            <v>DORMA Sing Distr (SGD)</v>
          </cell>
          <cell r="E40" t="str">
            <v>DORMA Sing Distr (SGD)</v>
          </cell>
        </row>
        <row r="41">
          <cell r="B41" t="str">
            <v>DORMA Sing Prod</v>
          </cell>
          <cell r="C41" t="str">
            <v>DORMA Sing Prod (SGD)</v>
          </cell>
          <cell r="D41" t="str">
            <v>DORMA Sing Prod (SGD)</v>
          </cell>
          <cell r="E41" t="str">
            <v>DORMA Sing Prod (SGD)</v>
          </cell>
        </row>
        <row r="42">
          <cell r="B42" t="str">
            <v>DORMA Slovakia</v>
          </cell>
          <cell r="C42" t="str">
            <v>DORMA Slovakia (SKK)</v>
          </cell>
          <cell r="D42" t="str">
            <v>DORMA Slovakia (SKK)</v>
          </cell>
          <cell r="E42" t="str">
            <v>DORMA Slovakia (SKK)</v>
          </cell>
        </row>
        <row r="43">
          <cell r="B43" t="str">
            <v>DORMA South Africa</v>
          </cell>
          <cell r="C43" t="str">
            <v>DORMA South Africa (ZAR)</v>
          </cell>
          <cell r="D43" t="str">
            <v>DORMA South Africa (ZAR)</v>
          </cell>
          <cell r="E43" t="str">
            <v>DORMA South Africa (ZAR)</v>
          </cell>
        </row>
        <row r="44">
          <cell r="B44" t="str">
            <v>DORMA Spain</v>
          </cell>
          <cell r="C44" t="str">
            <v>DORMA Spain (ESP)</v>
          </cell>
          <cell r="D44" t="str">
            <v>DORMA Spain (ESP)</v>
          </cell>
          <cell r="E44" t="str">
            <v>DORMA Spain (ESP)</v>
          </cell>
        </row>
        <row r="45">
          <cell r="B45" t="str">
            <v>DORMA Sweden</v>
          </cell>
          <cell r="C45" t="str">
            <v>DORMA Sweden (SEK)</v>
          </cell>
          <cell r="D45" t="str">
            <v>DORMA Sweden (SEK)</v>
          </cell>
          <cell r="E45" t="str">
            <v>DORMA Sweden (SEK)</v>
          </cell>
        </row>
        <row r="46">
          <cell r="B46" t="str">
            <v>DORMA Switzerland</v>
          </cell>
          <cell r="C46" t="str">
            <v>DORMA Switzerland (CHF)</v>
          </cell>
          <cell r="D46" t="str">
            <v>DORMA Switzerland (CHF)</v>
          </cell>
          <cell r="E46" t="str">
            <v>DORMA Switzerland (CHF)</v>
          </cell>
        </row>
        <row r="47">
          <cell r="B47" t="str">
            <v>DORMA Tuerautomatik / CH</v>
          </cell>
          <cell r="C47" t="str">
            <v>Bischof CH (CHF)</v>
          </cell>
        </row>
        <row r="48">
          <cell r="B48" t="str">
            <v>DORMA USA</v>
          </cell>
          <cell r="C48" t="str">
            <v>DORMA USA (USD)</v>
          </cell>
          <cell r="D48" t="str">
            <v>DORMA USA (USD)</v>
          </cell>
          <cell r="E48" t="str">
            <v>DORMA USA (USD)</v>
          </cell>
        </row>
        <row r="49">
          <cell r="B49" t="str">
            <v>DORMA Zander H</v>
          </cell>
          <cell r="C49" t="str">
            <v>DORMA Zander H (DM)</v>
          </cell>
          <cell r="D49" t="str">
            <v>DORMA Zander H (DM)</v>
          </cell>
          <cell r="E49" t="str">
            <v>DORMA Zander H (DM)</v>
          </cell>
        </row>
        <row r="50">
          <cell r="C50" t="str">
            <v>GPI USA (USD)</v>
          </cell>
          <cell r="D50" t="str">
            <v>GPI USA (USD)</v>
          </cell>
          <cell r="E50" t="str">
            <v>GPI USA (USD)</v>
          </cell>
        </row>
        <row r="51">
          <cell r="C51" t="str">
            <v>Gral Corp. USA (USD)</v>
          </cell>
          <cell r="D51" t="str">
            <v>Gral Corp. USA (USD)</v>
          </cell>
          <cell r="E51" t="str">
            <v>Gral Corp. USA (USD)</v>
          </cell>
        </row>
        <row r="52">
          <cell r="B52" t="str">
            <v>Gral GmbH + Co. KG</v>
          </cell>
          <cell r="C52" t="str">
            <v>Gral GmbH + Co. KG (DM)</v>
          </cell>
          <cell r="D52" t="str">
            <v>Gral GmbH + Co. KG (DM)</v>
          </cell>
        </row>
        <row r="53">
          <cell r="B53" t="str">
            <v>Kidex</v>
          </cell>
          <cell r="C53" t="str">
            <v>Kidex (HUF)</v>
          </cell>
          <cell r="D53" t="str">
            <v>Kidex (HUF)</v>
          </cell>
          <cell r="E53" t="str">
            <v>Kidex (HUF)</v>
          </cell>
        </row>
        <row r="54">
          <cell r="B54" t="str">
            <v>OGRO</v>
          </cell>
          <cell r="C54" t="str">
            <v>OGRO (DM)</v>
          </cell>
          <cell r="D54" t="str">
            <v>OGRO (DM)</v>
          </cell>
          <cell r="E54" t="str">
            <v>OGRO (DM)</v>
          </cell>
        </row>
        <row r="55">
          <cell r="B55" t="str">
            <v>Permclose / GB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поартикульный список"/>
      <sheetName val="Доводчики "/>
      <sheetName val="Антипаника"/>
      <sheetName val="Ручки "/>
      <sheetName val="Замки"/>
      <sheetName val="!!!Скидки за объем"/>
      <sheetName val="Выбор усилия доводчика"/>
      <sheetName val="PG and Di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поартикульный список"/>
      <sheetName val="Доводчики "/>
      <sheetName val="PG"/>
      <sheetName val="Выбор усилия доводчика"/>
      <sheetName val="Нормы упаковки доводчиков"/>
      <sheetName val="PG_DISC_NEW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43"/>
  <sheetViews>
    <sheetView tabSelected="1" zoomScaleNormal="100" workbookViewId="0">
      <pane xSplit="3" ySplit="2" topLeftCell="D3" activePane="bottomRight" state="frozen"/>
      <selection activeCell="C81" sqref="C81"/>
      <selection pane="topRight" activeCell="C81" sqref="C81"/>
      <selection pane="bottomLeft" activeCell="C81" sqref="C81"/>
      <selection pane="bottomRight" activeCell="I9" sqref="I9"/>
    </sheetView>
  </sheetViews>
  <sheetFormatPr defaultColWidth="9.140625" defaultRowHeight="12.75" x14ac:dyDescent="0.2"/>
  <cols>
    <col min="1" max="1" width="14.140625" style="15" bestFit="1" customWidth="1"/>
    <col min="2" max="2" width="7.5703125" style="107" customWidth="1"/>
    <col min="3" max="3" width="40.42578125" style="13" customWidth="1"/>
    <col min="4" max="4" width="7" style="83" customWidth="1"/>
    <col min="5" max="5" width="14" style="83" hidden="1" customWidth="1"/>
    <col min="6" max="6" width="10.42578125" style="14" customWidth="1"/>
    <col min="7" max="7" width="12" style="14" bestFit="1" customWidth="1"/>
    <col min="8" max="16384" width="9.140625" style="14"/>
  </cols>
  <sheetData>
    <row r="1" spans="1:12" customFormat="1" x14ac:dyDescent="0.2">
      <c r="A1" s="170" t="s">
        <v>839</v>
      </c>
      <c r="B1" s="170"/>
      <c r="C1" s="170"/>
      <c r="D1" s="82"/>
      <c r="E1" s="82"/>
      <c r="F1" s="113" t="s">
        <v>762</v>
      </c>
    </row>
    <row r="2" spans="1:12" customFormat="1" ht="18.75" customHeight="1" x14ac:dyDescent="0.25">
      <c r="A2" s="16" t="s">
        <v>101</v>
      </c>
      <c r="B2" s="114" t="s">
        <v>103</v>
      </c>
      <c r="C2" s="12" t="s">
        <v>43</v>
      </c>
      <c r="D2" s="12" t="s">
        <v>164</v>
      </c>
      <c r="E2" s="12" t="s">
        <v>781</v>
      </c>
      <c r="F2" s="111" t="s">
        <v>764</v>
      </c>
      <c r="G2" s="171" t="s">
        <v>782</v>
      </c>
      <c r="H2" s="171"/>
      <c r="I2" s="171"/>
      <c r="J2" s="99"/>
      <c r="K2" s="99"/>
      <c r="L2" s="99"/>
    </row>
    <row r="3" spans="1:12" customFormat="1" ht="15" x14ac:dyDescent="0.25">
      <c r="A3" s="115">
        <v>8010018</v>
      </c>
      <c r="B3" s="116" t="s">
        <v>78</v>
      </c>
      <c r="C3" s="117" t="s">
        <v>742</v>
      </c>
      <c r="D3" s="118" t="s">
        <v>165</v>
      </c>
      <c r="E3" s="118">
        <v>3.7128000000000001</v>
      </c>
      <c r="F3" s="119">
        <f t="shared" ref="F3:F66" si="0">E3*1.18</f>
        <v>4.3811039999999997</v>
      </c>
      <c r="G3" s="98"/>
      <c r="H3" s="110"/>
      <c r="I3" s="110"/>
      <c r="J3" s="110"/>
      <c r="K3" s="110"/>
      <c r="L3" s="110"/>
    </row>
    <row r="4" spans="1:12" customFormat="1" ht="15" x14ac:dyDescent="0.25">
      <c r="A4" s="115">
        <v>10002000</v>
      </c>
      <c r="B4" s="116" t="s">
        <v>89</v>
      </c>
      <c r="C4" s="117" t="s">
        <v>458</v>
      </c>
      <c r="D4" s="118" t="s">
        <v>165</v>
      </c>
      <c r="E4" s="118">
        <v>15.096</v>
      </c>
      <c r="F4" s="119">
        <f t="shared" si="0"/>
        <v>17.813279999999999</v>
      </c>
      <c r="G4" s="98"/>
      <c r="H4" s="108"/>
      <c r="I4" s="108"/>
      <c r="J4" s="108"/>
    </row>
    <row r="5" spans="1:12" customFormat="1" ht="15" x14ac:dyDescent="0.25">
      <c r="A5" s="115">
        <v>10002100</v>
      </c>
      <c r="B5" s="116" t="s">
        <v>89</v>
      </c>
      <c r="C5" s="117" t="s">
        <v>455</v>
      </c>
      <c r="D5" s="118" t="s">
        <v>165</v>
      </c>
      <c r="E5" s="118">
        <v>19.567170000000001</v>
      </c>
      <c r="F5" s="119">
        <f t="shared" si="0"/>
        <v>23.089260599999999</v>
      </c>
      <c r="G5" s="98"/>
    </row>
    <row r="6" spans="1:12" customFormat="1" ht="15" x14ac:dyDescent="0.25">
      <c r="A6" s="115">
        <v>10002801</v>
      </c>
      <c r="B6" s="116" t="s">
        <v>89</v>
      </c>
      <c r="C6" s="117" t="s">
        <v>424</v>
      </c>
      <c r="D6" s="118" t="s">
        <v>165</v>
      </c>
      <c r="E6" s="118">
        <v>19.145399999999999</v>
      </c>
      <c r="F6" s="119">
        <f t="shared" si="0"/>
        <v>22.591571999999996</v>
      </c>
      <c r="G6" s="98"/>
    </row>
    <row r="7" spans="1:12" customFormat="1" ht="15" x14ac:dyDescent="0.25">
      <c r="A7" s="115">
        <v>10002811</v>
      </c>
      <c r="B7" s="116" t="s">
        <v>89</v>
      </c>
      <c r="C7" s="117" t="s">
        <v>425</v>
      </c>
      <c r="D7" s="118" t="s">
        <v>165</v>
      </c>
      <c r="E7" s="118">
        <v>19.145399999999999</v>
      </c>
      <c r="F7" s="119">
        <f t="shared" si="0"/>
        <v>22.591571999999996</v>
      </c>
      <c r="G7" s="98"/>
    </row>
    <row r="8" spans="1:12" customFormat="1" ht="15" x14ac:dyDescent="0.25">
      <c r="A8" s="115">
        <v>10003001</v>
      </c>
      <c r="B8" s="116" t="s">
        <v>89</v>
      </c>
      <c r="C8" s="117" t="s">
        <v>439</v>
      </c>
      <c r="D8" s="118" t="s">
        <v>165</v>
      </c>
      <c r="E8" s="118">
        <v>28.478400000000001</v>
      </c>
      <c r="F8" s="119">
        <f t="shared" si="0"/>
        <v>33.604512</v>
      </c>
      <c r="G8" s="98"/>
    </row>
    <row r="9" spans="1:12" customFormat="1" ht="15" x14ac:dyDescent="0.25">
      <c r="A9" s="115">
        <v>10003011</v>
      </c>
      <c r="B9" s="116" t="s">
        <v>89</v>
      </c>
      <c r="C9" s="117" t="s">
        <v>440</v>
      </c>
      <c r="D9" s="118" t="s">
        <v>165</v>
      </c>
      <c r="E9" s="118">
        <v>28.794599999999999</v>
      </c>
      <c r="F9" s="119">
        <f t="shared" si="0"/>
        <v>33.977627999999996</v>
      </c>
      <c r="G9" s="98"/>
    </row>
    <row r="10" spans="1:12" customFormat="1" ht="15" x14ac:dyDescent="0.25">
      <c r="A10" s="115">
        <v>10200401</v>
      </c>
      <c r="B10" s="116" t="s">
        <v>68</v>
      </c>
      <c r="C10" s="117" t="s">
        <v>80</v>
      </c>
      <c r="D10" s="118" t="s">
        <v>165</v>
      </c>
      <c r="E10" s="118">
        <v>58.75506</v>
      </c>
      <c r="F10" s="119">
        <f t="shared" si="0"/>
        <v>69.330970800000003</v>
      </c>
      <c r="G10" s="98"/>
    </row>
    <row r="11" spans="1:12" customFormat="1" ht="15" x14ac:dyDescent="0.25">
      <c r="A11" s="115">
        <v>10200403</v>
      </c>
      <c r="B11" s="116" t="s">
        <v>68</v>
      </c>
      <c r="C11" s="117" t="s">
        <v>81</v>
      </c>
      <c r="D11" s="118" t="s">
        <v>165</v>
      </c>
      <c r="E11" s="118">
        <v>58.75506</v>
      </c>
      <c r="F11" s="119">
        <f t="shared" si="0"/>
        <v>69.330970800000003</v>
      </c>
      <c r="G11" s="98"/>
    </row>
    <row r="12" spans="1:12" customFormat="1" ht="15" x14ac:dyDescent="0.25">
      <c r="A12" s="115">
        <v>10200409</v>
      </c>
      <c r="B12" s="116" t="s">
        <v>89</v>
      </c>
      <c r="C12" s="117" t="s">
        <v>82</v>
      </c>
      <c r="D12" s="118" t="s">
        <v>165</v>
      </c>
      <c r="E12" s="118">
        <v>153</v>
      </c>
      <c r="F12" s="119">
        <f t="shared" si="0"/>
        <v>180.54</v>
      </c>
      <c r="G12" s="98"/>
    </row>
    <row r="13" spans="1:12" customFormat="1" ht="15" x14ac:dyDescent="0.25">
      <c r="A13" s="115">
        <v>10200411</v>
      </c>
      <c r="B13" s="116" t="s">
        <v>68</v>
      </c>
      <c r="C13" s="117" t="s">
        <v>201</v>
      </c>
      <c r="D13" s="118" t="s">
        <v>165</v>
      </c>
      <c r="E13" s="118">
        <v>58.75506</v>
      </c>
      <c r="F13" s="119">
        <f t="shared" si="0"/>
        <v>69.330970800000003</v>
      </c>
      <c r="G13" s="98"/>
    </row>
    <row r="14" spans="1:12" customFormat="1" ht="15" x14ac:dyDescent="0.25">
      <c r="A14" s="115">
        <v>10200419</v>
      </c>
      <c r="B14" s="116" t="s">
        <v>68</v>
      </c>
      <c r="C14" s="117" t="s">
        <v>783</v>
      </c>
      <c r="D14" s="118" t="s">
        <v>165</v>
      </c>
      <c r="E14" s="118">
        <v>75.55</v>
      </c>
      <c r="F14" s="119">
        <f t="shared" si="0"/>
        <v>89.148999999999987</v>
      </c>
      <c r="G14" s="98"/>
    </row>
    <row r="15" spans="1:12" customFormat="1" ht="15" x14ac:dyDescent="0.25">
      <c r="A15" s="115">
        <v>13000100</v>
      </c>
      <c r="B15" s="116" t="s">
        <v>91</v>
      </c>
      <c r="C15" s="117" t="s">
        <v>454</v>
      </c>
      <c r="D15" s="118" t="s">
        <v>165</v>
      </c>
      <c r="E15" s="118">
        <v>43.471584</v>
      </c>
      <c r="F15" s="119">
        <f t="shared" si="0"/>
        <v>51.296469119999998</v>
      </c>
      <c r="G15" s="98"/>
    </row>
    <row r="16" spans="1:12" customFormat="1" ht="15" x14ac:dyDescent="0.25">
      <c r="A16" s="115">
        <v>13000201</v>
      </c>
      <c r="B16" s="116" t="s">
        <v>91</v>
      </c>
      <c r="C16" s="117" t="s">
        <v>395</v>
      </c>
      <c r="D16" s="118" t="s">
        <v>165</v>
      </c>
      <c r="E16" s="118">
        <v>62.852400000000003</v>
      </c>
      <c r="F16" s="119">
        <f t="shared" si="0"/>
        <v>74.165831999999995</v>
      </c>
      <c r="G16" s="98"/>
    </row>
    <row r="17" spans="1:7" customFormat="1" ht="15" x14ac:dyDescent="0.25">
      <c r="A17" s="115">
        <v>13000204</v>
      </c>
      <c r="B17" s="116" t="s">
        <v>91</v>
      </c>
      <c r="C17" s="117" t="s">
        <v>398</v>
      </c>
      <c r="D17" s="118" t="s">
        <v>165</v>
      </c>
      <c r="E17" s="118">
        <v>92.162303999999992</v>
      </c>
      <c r="F17" s="119">
        <f t="shared" si="0"/>
        <v>108.75151871999998</v>
      </c>
      <c r="G17" s="98"/>
    </row>
    <row r="18" spans="1:7" customFormat="1" ht="15" x14ac:dyDescent="0.25">
      <c r="A18" s="115">
        <v>13000205</v>
      </c>
      <c r="B18" s="116" t="s">
        <v>91</v>
      </c>
      <c r="C18" s="117" t="s">
        <v>399</v>
      </c>
      <c r="D18" s="118" t="s">
        <v>165</v>
      </c>
      <c r="E18" s="118">
        <v>92.162303999999992</v>
      </c>
      <c r="F18" s="119">
        <f t="shared" si="0"/>
        <v>108.75151871999998</v>
      </c>
      <c r="G18" s="98"/>
    </row>
    <row r="19" spans="1:7" customFormat="1" ht="15" x14ac:dyDescent="0.25">
      <c r="A19" s="115">
        <v>13000209</v>
      </c>
      <c r="B19" s="116" t="s">
        <v>91</v>
      </c>
      <c r="C19" s="117" t="s">
        <v>397</v>
      </c>
      <c r="D19" s="118" t="s">
        <v>165</v>
      </c>
      <c r="E19" s="118">
        <v>109.7928</v>
      </c>
      <c r="F19" s="119">
        <f t="shared" si="0"/>
        <v>129.55550399999998</v>
      </c>
      <c r="G19" s="98"/>
    </row>
    <row r="20" spans="1:7" customFormat="1" ht="15" x14ac:dyDescent="0.25">
      <c r="A20" s="115">
        <v>13000211</v>
      </c>
      <c r="B20" s="116" t="s">
        <v>91</v>
      </c>
      <c r="C20" s="117" t="s">
        <v>396</v>
      </c>
      <c r="D20" s="118" t="s">
        <v>165</v>
      </c>
      <c r="E20" s="118">
        <v>62.852400000000003</v>
      </c>
      <c r="F20" s="119">
        <f t="shared" si="0"/>
        <v>74.165831999999995</v>
      </c>
      <c r="G20" s="98"/>
    </row>
    <row r="21" spans="1:7" customFormat="1" ht="15" x14ac:dyDescent="0.25">
      <c r="A21" s="115">
        <v>13010001</v>
      </c>
      <c r="B21" s="116" t="s">
        <v>91</v>
      </c>
      <c r="C21" s="117" t="s">
        <v>390</v>
      </c>
      <c r="D21" s="118" t="s">
        <v>165</v>
      </c>
      <c r="E21" s="118">
        <v>200.04566400000002</v>
      </c>
      <c r="F21" s="119">
        <f t="shared" si="0"/>
        <v>236.05388352</v>
      </c>
      <c r="G21" s="98"/>
    </row>
    <row r="22" spans="1:7" customFormat="1" ht="15" x14ac:dyDescent="0.25">
      <c r="A22" s="115">
        <v>13010004</v>
      </c>
      <c r="B22" s="116" t="s">
        <v>91</v>
      </c>
      <c r="C22" s="117" t="s">
        <v>393</v>
      </c>
      <c r="D22" s="118" t="s">
        <v>165</v>
      </c>
      <c r="E22" s="118">
        <v>319.42809600000004</v>
      </c>
      <c r="F22" s="119">
        <f t="shared" si="0"/>
        <v>376.92515328000002</v>
      </c>
      <c r="G22" s="98"/>
    </row>
    <row r="23" spans="1:7" customFormat="1" ht="15" x14ac:dyDescent="0.25">
      <c r="A23" s="115">
        <v>13010005</v>
      </c>
      <c r="B23" s="116" t="s">
        <v>91</v>
      </c>
      <c r="C23" s="117" t="s">
        <v>394</v>
      </c>
      <c r="D23" s="118" t="s">
        <v>165</v>
      </c>
      <c r="E23" s="118">
        <v>319.42809600000004</v>
      </c>
      <c r="F23" s="119">
        <f t="shared" si="0"/>
        <v>376.92515328000002</v>
      </c>
      <c r="G23" s="98"/>
    </row>
    <row r="24" spans="1:7" customFormat="1" ht="15" x14ac:dyDescent="0.25">
      <c r="A24" s="115">
        <v>13010009</v>
      </c>
      <c r="B24" s="116" t="s">
        <v>91</v>
      </c>
      <c r="C24" s="117" t="s">
        <v>392</v>
      </c>
      <c r="D24" s="118" t="s">
        <v>165</v>
      </c>
      <c r="E24" s="118">
        <v>302.32800000000003</v>
      </c>
      <c r="F24" s="119">
        <f t="shared" si="0"/>
        <v>356.74704000000003</v>
      </c>
      <c r="G24" s="98"/>
    </row>
    <row r="25" spans="1:7" customFormat="1" ht="15" x14ac:dyDescent="0.25">
      <c r="A25" s="115">
        <v>13010011</v>
      </c>
      <c r="B25" s="116" t="s">
        <v>91</v>
      </c>
      <c r="C25" s="117" t="s">
        <v>391</v>
      </c>
      <c r="D25" s="118" t="s">
        <v>165</v>
      </c>
      <c r="E25" s="118">
        <v>200.04566400000002</v>
      </c>
      <c r="F25" s="119">
        <f t="shared" si="0"/>
        <v>236.05388352</v>
      </c>
      <c r="G25" s="98"/>
    </row>
    <row r="26" spans="1:7" customFormat="1" ht="15" x14ac:dyDescent="0.25">
      <c r="A26" s="115">
        <v>18020000</v>
      </c>
      <c r="B26" s="116" t="s">
        <v>72</v>
      </c>
      <c r="C26" s="117" t="s">
        <v>457</v>
      </c>
      <c r="D26" s="118" t="s">
        <v>165</v>
      </c>
      <c r="E26" s="118">
        <v>18.666</v>
      </c>
      <c r="F26" s="119">
        <f t="shared" si="0"/>
        <v>22.025880000000001</v>
      </c>
      <c r="G26" s="98"/>
    </row>
    <row r="27" spans="1:7" customFormat="1" ht="15" x14ac:dyDescent="0.25">
      <c r="A27" s="115">
        <v>18390010</v>
      </c>
      <c r="B27" s="116" t="s">
        <v>72</v>
      </c>
      <c r="C27" s="117" t="s">
        <v>462</v>
      </c>
      <c r="D27" s="118" t="s">
        <v>165</v>
      </c>
      <c r="E27" s="118">
        <v>122.8284</v>
      </c>
      <c r="F27" s="119">
        <f t="shared" si="0"/>
        <v>144.937512</v>
      </c>
      <c r="G27" s="98"/>
    </row>
    <row r="28" spans="1:7" customFormat="1" ht="15" x14ac:dyDescent="0.25">
      <c r="A28" s="115">
        <v>18540000</v>
      </c>
      <c r="B28" s="116" t="s">
        <v>72</v>
      </c>
      <c r="C28" s="117" t="s">
        <v>453</v>
      </c>
      <c r="D28" s="118" t="s">
        <v>165</v>
      </c>
      <c r="E28" s="118">
        <v>46.817999999999998</v>
      </c>
      <c r="F28" s="119">
        <f t="shared" si="0"/>
        <v>55.245239999999995</v>
      </c>
      <c r="G28" s="98"/>
    </row>
    <row r="29" spans="1:7" customFormat="1" ht="15" x14ac:dyDescent="0.25">
      <c r="A29" s="115">
        <v>18570000</v>
      </c>
      <c r="B29" s="116" t="s">
        <v>70</v>
      </c>
      <c r="C29" s="117" t="s">
        <v>452</v>
      </c>
      <c r="D29" s="118" t="s">
        <v>165</v>
      </c>
      <c r="E29" s="118">
        <v>24.163800000000002</v>
      </c>
      <c r="F29" s="119">
        <f t="shared" si="0"/>
        <v>28.513284000000002</v>
      </c>
      <c r="G29" s="98"/>
    </row>
    <row r="30" spans="1:7" customFormat="1" ht="15" x14ac:dyDescent="0.25">
      <c r="A30" s="115">
        <v>22002101</v>
      </c>
      <c r="B30" s="116" t="s">
        <v>69</v>
      </c>
      <c r="C30" s="117" t="s">
        <v>714</v>
      </c>
      <c r="D30" s="118" t="s">
        <v>165</v>
      </c>
      <c r="E30" s="118">
        <v>5.1408000000000005</v>
      </c>
      <c r="F30" s="119">
        <f t="shared" si="0"/>
        <v>6.0661440000000004</v>
      </c>
      <c r="G30" s="98"/>
    </row>
    <row r="31" spans="1:7" customFormat="1" ht="15" x14ac:dyDescent="0.25">
      <c r="A31" s="115">
        <v>22002111</v>
      </c>
      <c r="B31" s="116" t="s">
        <v>69</v>
      </c>
      <c r="C31" s="117" t="s">
        <v>715</v>
      </c>
      <c r="D31" s="118" t="s">
        <v>165</v>
      </c>
      <c r="E31" s="118">
        <v>5.1408000000000005</v>
      </c>
      <c r="F31" s="119">
        <f t="shared" si="0"/>
        <v>6.0661440000000004</v>
      </c>
      <c r="G31" s="98"/>
    </row>
    <row r="32" spans="1:7" customFormat="1" ht="15" x14ac:dyDescent="0.25">
      <c r="A32" s="115">
        <v>22002119</v>
      </c>
      <c r="B32" s="116" t="s">
        <v>69</v>
      </c>
      <c r="C32" s="117" t="s">
        <v>716</v>
      </c>
      <c r="D32" s="118" t="s">
        <v>165</v>
      </c>
      <c r="E32" s="118">
        <v>5.1408000000000005</v>
      </c>
      <c r="F32" s="119">
        <f t="shared" si="0"/>
        <v>6.0661440000000004</v>
      </c>
      <c r="G32" s="98"/>
    </row>
    <row r="33" spans="1:12" customFormat="1" ht="15" x14ac:dyDescent="0.25">
      <c r="A33" s="115">
        <v>22002301</v>
      </c>
      <c r="B33" s="116" t="s">
        <v>69</v>
      </c>
      <c r="C33" s="117" t="s">
        <v>500</v>
      </c>
      <c r="D33" s="118" t="s">
        <v>165</v>
      </c>
      <c r="E33" s="118">
        <v>17.533800000000003</v>
      </c>
      <c r="F33" s="119">
        <f t="shared" si="0"/>
        <v>20.689884000000003</v>
      </c>
      <c r="G33" s="98"/>
    </row>
    <row r="34" spans="1:12" customFormat="1" ht="15" x14ac:dyDescent="0.25">
      <c r="A34" s="115">
        <v>22002303</v>
      </c>
      <c r="B34" s="116" t="s">
        <v>69</v>
      </c>
      <c r="C34" s="117" t="s">
        <v>502</v>
      </c>
      <c r="D34" s="118" t="s">
        <v>165</v>
      </c>
      <c r="E34" s="118">
        <v>17.533800000000003</v>
      </c>
      <c r="F34" s="119">
        <f t="shared" si="0"/>
        <v>20.689884000000003</v>
      </c>
      <c r="G34" s="98"/>
    </row>
    <row r="35" spans="1:12" customFormat="1" ht="15" x14ac:dyDescent="0.25">
      <c r="A35" s="115">
        <v>22002309</v>
      </c>
      <c r="B35" s="116" t="s">
        <v>69</v>
      </c>
      <c r="C35" s="117" t="s">
        <v>503</v>
      </c>
      <c r="D35" s="118" t="s">
        <v>165</v>
      </c>
      <c r="E35" s="118">
        <v>63.75</v>
      </c>
      <c r="F35" s="119">
        <f t="shared" si="0"/>
        <v>75.224999999999994</v>
      </c>
      <c r="G35" s="98"/>
    </row>
    <row r="36" spans="1:12" customFormat="1" ht="15" x14ac:dyDescent="0.25">
      <c r="A36" s="115">
        <v>22002311</v>
      </c>
      <c r="B36" s="116" t="s">
        <v>69</v>
      </c>
      <c r="C36" s="117" t="s">
        <v>501</v>
      </c>
      <c r="D36" s="118" t="s">
        <v>165</v>
      </c>
      <c r="E36" s="118">
        <v>17.727599999999999</v>
      </c>
      <c r="F36" s="119">
        <f t="shared" si="0"/>
        <v>20.918567999999997</v>
      </c>
      <c r="G36" s="98"/>
      <c r="H36" s="110"/>
      <c r="I36" s="110"/>
      <c r="J36" s="110"/>
      <c r="K36" s="110"/>
      <c r="L36" s="110"/>
    </row>
    <row r="37" spans="1:12" customFormat="1" ht="15" x14ac:dyDescent="0.25">
      <c r="A37" s="115">
        <v>22002319</v>
      </c>
      <c r="B37" s="116" t="s">
        <v>69</v>
      </c>
      <c r="C37" s="117" t="s">
        <v>766</v>
      </c>
      <c r="D37" s="118" t="s">
        <v>165</v>
      </c>
      <c r="E37" s="118">
        <v>13.7904</v>
      </c>
      <c r="F37" s="119">
        <f t="shared" si="0"/>
        <v>16.272672</v>
      </c>
      <c r="G37" s="98"/>
    </row>
    <row r="38" spans="1:12" customFormat="1" ht="15" x14ac:dyDescent="0.25">
      <c r="A38" s="115">
        <v>22002501</v>
      </c>
      <c r="B38" s="116" t="s">
        <v>69</v>
      </c>
      <c r="C38" s="117" t="s">
        <v>529</v>
      </c>
      <c r="D38" s="118" t="s">
        <v>165</v>
      </c>
      <c r="E38" s="118">
        <v>43.809000000000005</v>
      </c>
      <c r="F38" s="119">
        <f t="shared" si="0"/>
        <v>51.69462</v>
      </c>
      <c r="G38" s="98"/>
    </row>
    <row r="39" spans="1:12" customFormat="1" ht="15" x14ac:dyDescent="0.25">
      <c r="A39" s="115">
        <v>22002511</v>
      </c>
      <c r="B39" s="116" t="s">
        <v>69</v>
      </c>
      <c r="C39" s="117" t="s">
        <v>530</v>
      </c>
      <c r="D39" s="118" t="s">
        <v>165</v>
      </c>
      <c r="E39" s="118">
        <v>43.809000000000005</v>
      </c>
      <c r="F39" s="119">
        <f t="shared" si="0"/>
        <v>51.69462</v>
      </c>
      <c r="G39" s="98"/>
    </row>
    <row r="40" spans="1:12" customFormat="1" ht="15" x14ac:dyDescent="0.25">
      <c r="A40" s="115">
        <v>22002519</v>
      </c>
      <c r="B40" s="116" t="s">
        <v>69</v>
      </c>
      <c r="C40" s="117" t="s">
        <v>531</v>
      </c>
      <c r="D40" s="118" t="s">
        <v>165</v>
      </c>
      <c r="E40" s="118">
        <v>43.809000000000005</v>
      </c>
      <c r="F40" s="119">
        <f t="shared" si="0"/>
        <v>51.69462</v>
      </c>
      <c r="G40" s="98"/>
    </row>
    <row r="41" spans="1:12" customFormat="1" ht="15" x14ac:dyDescent="0.25">
      <c r="A41" s="115">
        <v>22002601</v>
      </c>
      <c r="B41" s="116" t="s">
        <v>69</v>
      </c>
      <c r="C41" s="117" t="s">
        <v>717</v>
      </c>
      <c r="D41" s="118" t="s">
        <v>165</v>
      </c>
      <c r="E41" s="118">
        <v>27.692999999999998</v>
      </c>
      <c r="F41" s="119">
        <f t="shared" si="0"/>
        <v>32.677739999999993</v>
      </c>
      <c r="G41" s="98"/>
    </row>
    <row r="42" spans="1:12" customFormat="1" ht="15" x14ac:dyDescent="0.25">
      <c r="A42" s="115">
        <v>22002611</v>
      </c>
      <c r="B42" s="116" t="s">
        <v>69</v>
      </c>
      <c r="C42" s="117" t="s">
        <v>718</v>
      </c>
      <c r="D42" s="118" t="s">
        <v>165</v>
      </c>
      <c r="E42" s="118">
        <v>27.692999999999998</v>
      </c>
      <c r="F42" s="119">
        <f t="shared" si="0"/>
        <v>32.677739999999993</v>
      </c>
      <c r="G42" s="98"/>
    </row>
    <row r="43" spans="1:12" customFormat="1" ht="15" x14ac:dyDescent="0.25">
      <c r="A43" s="115">
        <v>22003001</v>
      </c>
      <c r="B43" s="116" t="s">
        <v>69</v>
      </c>
      <c r="C43" s="117" t="s">
        <v>507</v>
      </c>
      <c r="D43" s="118" t="s">
        <v>165</v>
      </c>
      <c r="E43" s="118">
        <v>63.301200000000001</v>
      </c>
      <c r="F43" s="119">
        <f t="shared" si="0"/>
        <v>74.695415999999994</v>
      </c>
      <c r="G43" s="98"/>
    </row>
    <row r="44" spans="1:12" customFormat="1" ht="15" x14ac:dyDescent="0.25">
      <c r="A44" s="115">
        <v>22003003</v>
      </c>
      <c r="B44" s="116" t="s">
        <v>69</v>
      </c>
      <c r="C44" s="117" t="s">
        <v>509</v>
      </c>
      <c r="D44" s="118" t="s">
        <v>165</v>
      </c>
      <c r="E44" s="118">
        <v>62.607600000000005</v>
      </c>
      <c r="F44" s="119">
        <f t="shared" si="0"/>
        <v>73.876968000000005</v>
      </c>
      <c r="G44" s="98"/>
    </row>
    <row r="45" spans="1:12" customFormat="1" ht="15" x14ac:dyDescent="0.25">
      <c r="A45" s="115">
        <v>22003009</v>
      </c>
      <c r="B45" s="116" t="s">
        <v>69</v>
      </c>
      <c r="C45" s="117" t="s">
        <v>510</v>
      </c>
      <c r="D45" s="118" t="s">
        <v>165</v>
      </c>
      <c r="E45" s="118">
        <v>101.49</v>
      </c>
      <c r="F45" s="119">
        <f t="shared" si="0"/>
        <v>119.75819999999999</v>
      </c>
      <c r="G45" s="98"/>
    </row>
    <row r="46" spans="1:12" customFormat="1" ht="15" x14ac:dyDescent="0.25">
      <c r="A46" s="115">
        <v>22003011</v>
      </c>
      <c r="B46" s="116" t="s">
        <v>69</v>
      </c>
      <c r="C46" s="117" t="s">
        <v>508</v>
      </c>
      <c r="D46" s="118" t="s">
        <v>165</v>
      </c>
      <c r="E46" s="118">
        <v>62.607600000000005</v>
      </c>
      <c r="F46" s="119">
        <f t="shared" si="0"/>
        <v>73.876968000000005</v>
      </c>
      <c r="G46" s="98"/>
    </row>
    <row r="47" spans="1:12" customFormat="1" ht="15" x14ac:dyDescent="0.25">
      <c r="A47" s="115">
        <v>22212101</v>
      </c>
      <c r="B47" s="116" t="s">
        <v>92</v>
      </c>
      <c r="C47" s="117" t="s">
        <v>526</v>
      </c>
      <c r="D47" s="118" t="s">
        <v>165</v>
      </c>
      <c r="E47" s="118">
        <v>39.0762</v>
      </c>
      <c r="F47" s="119">
        <f t="shared" si="0"/>
        <v>46.109915999999998</v>
      </c>
      <c r="G47" s="98"/>
    </row>
    <row r="48" spans="1:12" customFormat="1" ht="15" x14ac:dyDescent="0.25">
      <c r="A48" s="115">
        <v>22212103</v>
      </c>
      <c r="B48" s="116" t="s">
        <v>92</v>
      </c>
      <c r="C48" s="117" t="s">
        <v>528</v>
      </c>
      <c r="D48" s="118" t="s">
        <v>165</v>
      </c>
      <c r="E48" s="118">
        <v>39.0762</v>
      </c>
      <c r="F48" s="119">
        <f t="shared" si="0"/>
        <v>46.109915999999998</v>
      </c>
      <c r="G48" s="98"/>
    </row>
    <row r="49" spans="1:7" customFormat="1" ht="15" x14ac:dyDescent="0.25">
      <c r="A49" s="115">
        <v>22212111</v>
      </c>
      <c r="B49" s="116" t="s">
        <v>92</v>
      </c>
      <c r="C49" s="117" t="s">
        <v>527</v>
      </c>
      <c r="D49" s="118" t="s">
        <v>165</v>
      </c>
      <c r="E49" s="118">
        <v>39.0762</v>
      </c>
      <c r="F49" s="119">
        <f t="shared" si="0"/>
        <v>46.109915999999998</v>
      </c>
      <c r="G49" s="98"/>
    </row>
    <row r="50" spans="1:7" customFormat="1" ht="15" x14ac:dyDescent="0.25">
      <c r="A50" s="115">
        <v>22232101</v>
      </c>
      <c r="B50" s="116" t="s">
        <v>93</v>
      </c>
      <c r="C50" s="117" t="s">
        <v>523</v>
      </c>
      <c r="D50" s="118" t="s">
        <v>165</v>
      </c>
      <c r="E50" s="118">
        <v>44.247600000000006</v>
      </c>
      <c r="F50" s="119">
        <f t="shared" si="0"/>
        <v>52.212168000000005</v>
      </c>
      <c r="G50" s="98"/>
    </row>
    <row r="51" spans="1:7" customFormat="1" ht="15" x14ac:dyDescent="0.25">
      <c r="A51" s="115">
        <v>22232103</v>
      </c>
      <c r="B51" s="116" t="s">
        <v>93</v>
      </c>
      <c r="C51" s="117" t="s">
        <v>524</v>
      </c>
      <c r="D51" s="118" t="s">
        <v>165</v>
      </c>
      <c r="E51" s="118">
        <v>44.247600000000006</v>
      </c>
      <c r="F51" s="119">
        <f t="shared" si="0"/>
        <v>52.212168000000005</v>
      </c>
      <c r="G51" s="98"/>
    </row>
    <row r="52" spans="1:7" customFormat="1" ht="15" x14ac:dyDescent="0.25">
      <c r="A52" s="115">
        <v>22232111</v>
      </c>
      <c r="B52" s="116" t="s">
        <v>93</v>
      </c>
      <c r="C52" s="117" t="s">
        <v>525</v>
      </c>
      <c r="D52" s="118" t="s">
        <v>165</v>
      </c>
      <c r="E52" s="118">
        <v>44.247600000000006</v>
      </c>
      <c r="F52" s="119">
        <f t="shared" si="0"/>
        <v>52.212168000000005</v>
      </c>
      <c r="G52" s="98"/>
    </row>
    <row r="53" spans="1:7" customFormat="1" ht="15" x14ac:dyDescent="0.25">
      <c r="A53" s="115">
        <v>25030101</v>
      </c>
      <c r="B53" s="116" t="s">
        <v>61</v>
      </c>
      <c r="C53" s="117" t="s">
        <v>38</v>
      </c>
      <c r="D53" s="118" t="s">
        <v>165</v>
      </c>
      <c r="E53" s="118">
        <v>89.668199999999999</v>
      </c>
      <c r="F53" s="119">
        <f t="shared" si="0"/>
        <v>105.808476</v>
      </c>
      <c r="G53" s="98"/>
    </row>
    <row r="54" spans="1:7" customFormat="1" ht="15" x14ac:dyDescent="0.25">
      <c r="A54" s="115">
        <v>25040101</v>
      </c>
      <c r="B54" s="116" t="s">
        <v>61</v>
      </c>
      <c r="C54" s="117" t="s">
        <v>40</v>
      </c>
      <c r="D54" s="118" t="s">
        <v>165</v>
      </c>
      <c r="E54" s="118">
        <v>89.668199999999999</v>
      </c>
      <c r="F54" s="119">
        <f t="shared" si="0"/>
        <v>105.808476</v>
      </c>
      <c r="G54" s="98"/>
    </row>
    <row r="55" spans="1:7" customFormat="1" ht="15" x14ac:dyDescent="0.25">
      <c r="A55" s="115">
        <v>25060405</v>
      </c>
      <c r="B55" s="116" t="s">
        <v>100</v>
      </c>
      <c r="C55" s="117" t="s">
        <v>741</v>
      </c>
      <c r="D55" s="118" t="s">
        <v>165</v>
      </c>
      <c r="E55" s="118">
        <v>74.439599999999999</v>
      </c>
      <c r="F55" s="119">
        <f t="shared" si="0"/>
        <v>87.838727999999989</v>
      </c>
      <c r="G55" s="98"/>
    </row>
    <row r="56" spans="1:7" customFormat="1" ht="15" x14ac:dyDescent="0.25">
      <c r="A56" s="115">
        <v>25130100</v>
      </c>
      <c r="B56" s="116" t="s">
        <v>61</v>
      </c>
      <c r="C56" s="117" t="s">
        <v>42</v>
      </c>
      <c r="D56" s="118" t="s">
        <v>165</v>
      </c>
      <c r="E56" s="118">
        <v>102.68340000000001</v>
      </c>
      <c r="F56" s="119">
        <f t="shared" si="0"/>
        <v>121.16641199999999</v>
      </c>
      <c r="G56" s="98"/>
    </row>
    <row r="57" spans="1:7" customFormat="1" ht="15" x14ac:dyDescent="0.25">
      <c r="A57" s="115">
        <v>25130101</v>
      </c>
      <c r="B57" s="116" t="s">
        <v>61</v>
      </c>
      <c r="C57" s="117" t="s">
        <v>39</v>
      </c>
      <c r="D57" s="118" t="s">
        <v>165</v>
      </c>
      <c r="E57" s="118">
        <v>89.668199999999999</v>
      </c>
      <c r="F57" s="119">
        <f t="shared" si="0"/>
        <v>105.808476</v>
      </c>
      <c r="G57" s="98"/>
    </row>
    <row r="58" spans="1:7" customFormat="1" ht="15" x14ac:dyDescent="0.25">
      <c r="A58" s="115">
        <v>25140101</v>
      </c>
      <c r="B58" s="116" t="s">
        <v>61</v>
      </c>
      <c r="C58" s="117" t="s">
        <v>41</v>
      </c>
      <c r="D58" s="118" t="s">
        <v>165</v>
      </c>
      <c r="E58" s="118">
        <v>89.668199999999999</v>
      </c>
      <c r="F58" s="119">
        <f t="shared" si="0"/>
        <v>105.808476</v>
      </c>
      <c r="G58" s="98"/>
    </row>
    <row r="59" spans="1:7" customFormat="1" ht="15" x14ac:dyDescent="0.25">
      <c r="A59" s="115">
        <v>25160305</v>
      </c>
      <c r="B59" s="116" t="s">
        <v>100</v>
      </c>
      <c r="C59" s="117" t="s">
        <v>806</v>
      </c>
      <c r="D59" s="118" t="s">
        <v>165</v>
      </c>
      <c r="E59" s="118">
        <v>89.331599999999995</v>
      </c>
      <c r="F59" s="119">
        <f t="shared" si="0"/>
        <v>105.41128799999998</v>
      </c>
      <c r="G59" s="98"/>
    </row>
    <row r="60" spans="1:7" customFormat="1" ht="15" x14ac:dyDescent="0.25">
      <c r="A60" s="115">
        <v>25160405</v>
      </c>
      <c r="B60" s="116" t="s">
        <v>100</v>
      </c>
      <c r="C60" s="117" t="s">
        <v>740</v>
      </c>
      <c r="D60" s="118" t="s">
        <v>165</v>
      </c>
      <c r="E60" s="118">
        <v>74.439599999999999</v>
      </c>
      <c r="F60" s="119">
        <f t="shared" si="0"/>
        <v>87.838727999999989</v>
      </c>
      <c r="G60" s="98"/>
    </row>
    <row r="61" spans="1:7" customFormat="1" ht="15" x14ac:dyDescent="0.25">
      <c r="A61" s="115">
        <v>27112201</v>
      </c>
      <c r="B61" s="120" t="s">
        <v>78</v>
      </c>
      <c r="C61" s="117" t="s">
        <v>197</v>
      </c>
      <c r="D61" s="118" t="s">
        <v>165</v>
      </c>
      <c r="E61" s="118">
        <v>34.608294000000001</v>
      </c>
      <c r="F61" s="119">
        <f t="shared" si="0"/>
        <v>40.837786919999999</v>
      </c>
      <c r="G61" s="98"/>
    </row>
    <row r="62" spans="1:7" customFormat="1" ht="15" x14ac:dyDescent="0.25">
      <c r="A62" s="115">
        <v>27112203</v>
      </c>
      <c r="B62" s="120" t="s">
        <v>78</v>
      </c>
      <c r="C62" s="117" t="s">
        <v>198</v>
      </c>
      <c r="D62" s="118" t="s">
        <v>165</v>
      </c>
      <c r="E62" s="118">
        <v>34.608294000000001</v>
      </c>
      <c r="F62" s="119">
        <f t="shared" si="0"/>
        <v>40.837786919999999</v>
      </c>
      <c r="G62" s="98"/>
    </row>
    <row r="63" spans="1:7" customFormat="1" ht="15" x14ac:dyDescent="0.25">
      <c r="A63" s="115">
        <v>27112211</v>
      </c>
      <c r="B63" s="120" t="s">
        <v>78</v>
      </c>
      <c r="C63" s="117" t="s">
        <v>199</v>
      </c>
      <c r="D63" s="118" t="s">
        <v>165</v>
      </c>
      <c r="E63" s="118">
        <v>34.608294000000001</v>
      </c>
      <c r="F63" s="119">
        <f t="shared" si="0"/>
        <v>40.837786919999999</v>
      </c>
      <c r="G63" s="98"/>
    </row>
    <row r="64" spans="1:7" customFormat="1" ht="15" x14ac:dyDescent="0.25">
      <c r="A64" s="115">
        <v>27112219</v>
      </c>
      <c r="B64" s="120" t="s">
        <v>78</v>
      </c>
      <c r="C64" s="117" t="s">
        <v>200</v>
      </c>
      <c r="D64" s="118" t="s">
        <v>165</v>
      </c>
      <c r="E64" s="118">
        <v>34.608294000000001</v>
      </c>
      <c r="F64" s="119">
        <f t="shared" si="0"/>
        <v>40.837786919999999</v>
      </c>
      <c r="G64" s="98"/>
    </row>
    <row r="65" spans="1:12" customFormat="1" ht="15" x14ac:dyDescent="0.25">
      <c r="A65" s="115">
        <v>28006601</v>
      </c>
      <c r="B65" s="116" t="s">
        <v>69</v>
      </c>
      <c r="C65" s="117" t="s">
        <v>522</v>
      </c>
      <c r="D65" s="118" t="s">
        <v>165</v>
      </c>
      <c r="E65" s="118">
        <v>10.9956</v>
      </c>
      <c r="F65" s="119">
        <f t="shared" si="0"/>
        <v>12.974807999999999</v>
      </c>
      <c r="G65" s="98"/>
    </row>
    <row r="66" spans="1:12" customFormat="1" ht="15" x14ac:dyDescent="0.25">
      <c r="A66" s="115">
        <v>35800093</v>
      </c>
      <c r="B66" s="116" t="s">
        <v>70</v>
      </c>
      <c r="C66" s="117" t="s">
        <v>456</v>
      </c>
      <c r="D66" s="118" t="s">
        <v>165</v>
      </c>
      <c r="E66" s="118">
        <v>20.134799999999998</v>
      </c>
      <c r="F66" s="119">
        <f t="shared" si="0"/>
        <v>23.759063999999999</v>
      </c>
      <c r="G66" s="98"/>
    </row>
    <row r="67" spans="1:12" customFormat="1" ht="15" x14ac:dyDescent="0.25">
      <c r="A67" s="115">
        <v>35901531</v>
      </c>
      <c r="B67" s="116" t="s">
        <v>97</v>
      </c>
      <c r="C67" s="117" t="s">
        <v>690</v>
      </c>
      <c r="D67" s="118" t="s">
        <v>165</v>
      </c>
      <c r="E67" s="118">
        <v>37.552320000000002</v>
      </c>
      <c r="F67" s="119">
        <f t="shared" ref="F67:F130" si="1">E67*1.18</f>
        <v>44.311737600000001</v>
      </c>
      <c r="G67" s="98"/>
    </row>
    <row r="68" spans="1:12" customFormat="1" ht="15" x14ac:dyDescent="0.25">
      <c r="A68" s="115">
        <v>35901532</v>
      </c>
      <c r="B68" s="116" t="s">
        <v>97</v>
      </c>
      <c r="C68" s="117" t="s">
        <v>691</v>
      </c>
      <c r="D68" s="118" t="s">
        <v>165</v>
      </c>
      <c r="E68" s="118">
        <v>37.552320000000002</v>
      </c>
      <c r="F68" s="119">
        <f t="shared" si="1"/>
        <v>44.311737600000001</v>
      </c>
      <c r="G68" s="98"/>
    </row>
    <row r="69" spans="1:12" customFormat="1" ht="15" x14ac:dyDescent="0.25">
      <c r="A69" s="115">
        <v>37000101</v>
      </c>
      <c r="B69" s="116" t="s">
        <v>69</v>
      </c>
      <c r="C69" s="117" t="s">
        <v>516</v>
      </c>
      <c r="D69" s="118" t="s">
        <v>165</v>
      </c>
      <c r="E69" s="118">
        <v>11.587199999999999</v>
      </c>
      <c r="F69" s="119">
        <f t="shared" si="1"/>
        <v>13.672895999999998</v>
      </c>
      <c r="G69" s="98"/>
    </row>
    <row r="70" spans="1:12" customFormat="1" ht="15" x14ac:dyDescent="0.25">
      <c r="A70" s="115">
        <v>37000103</v>
      </c>
      <c r="B70" s="116" t="s">
        <v>69</v>
      </c>
      <c r="C70" s="117" t="s">
        <v>518</v>
      </c>
      <c r="D70" s="118" t="s">
        <v>165</v>
      </c>
      <c r="E70" s="118">
        <v>11.587199999999999</v>
      </c>
      <c r="F70" s="119">
        <f t="shared" si="1"/>
        <v>13.672895999999998</v>
      </c>
      <c r="G70" s="98"/>
      <c r="H70" s="110"/>
      <c r="I70" s="110"/>
      <c r="J70" s="110"/>
      <c r="K70" s="110"/>
      <c r="L70" s="110"/>
    </row>
    <row r="71" spans="1:12" customFormat="1" ht="15" x14ac:dyDescent="0.25">
      <c r="A71" s="115">
        <v>37000109</v>
      </c>
      <c r="B71" s="105" t="s">
        <v>69</v>
      </c>
      <c r="C71" s="106" t="s">
        <v>778</v>
      </c>
      <c r="D71" s="118" t="s">
        <v>165</v>
      </c>
      <c r="E71" s="118">
        <v>40.891800000000003</v>
      </c>
      <c r="F71" s="119">
        <f t="shared" si="1"/>
        <v>48.252324000000002</v>
      </c>
      <c r="G71" s="98"/>
    </row>
    <row r="72" spans="1:12" customFormat="1" ht="15" x14ac:dyDescent="0.25">
      <c r="A72" s="115">
        <v>37000111</v>
      </c>
      <c r="B72" s="116" t="s">
        <v>69</v>
      </c>
      <c r="C72" s="117" t="s">
        <v>517</v>
      </c>
      <c r="D72" s="118" t="s">
        <v>165</v>
      </c>
      <c r="E72" s="118">
        <v>11.587199999999999</v>
      </c>
      <c r="F72" s="119">
        <f t="shared" si="1"/>
        <v>13.672895999999998</v>
      </c>
      <c r="G72" s="98"/>
    </row>
    <row r="73" spans="1:12" customFormat="1" ht="15" x14ac:dyDescent="0.25">
      <c r="A73" s="115">
        <v>37000301</v>
      </c>
      <c r="B73" s="116" t="s">
        <v>69</v>
      </c>
      <c r="C73" s="117" t="s">
        <v>520</v>
      </c>
      <c r="D73" s="118" t="s">
        <v>165</v>
      </c>
      <c r="E73" s="118">
        <v>23.674200000000003</v>
      </c>
      <c r="F73" s="119">
        <f t="shared" si="1"/>
        <v>27.935556000000002</v>
      </c>
      <c r="G73" s="98"/>
    </row>
    <row r="74" spans="1:12" customFormat="1" ht="15" x14ac:dyDescent="0.25">
      <c r="A74" s="115">
        <v>37010101</v>
      </c>
      <c r="B74" s="116" t="s">
        <v>94</v>
      </c>
      <c r="C74" s="117" t="s">
        <v>490</v>
      </c>
      <c r="D74" s="118" t="s">
        <v>165</v>
      </c>
      <c r="E74" s="118">
        <v>66.554592</v>
      </c>
      <c r="F74" s="119">
        <f t="shared" si="1"/>
        <v>78.534418559999992</v>
      </c>
      <c r="G74" s="98"/>
    </row>
    <row r="75" spans="1:12" customFormat="1" ht="15" x14ac:dyDescent="0.25">
      <c r="A75" s="115">
        <v>37010103</v>
      </c>
      <c r="B75" s="116" t="s">
        <v>94</v>
      </c>
      <c r="C75" s="117" t="s">
        <v>491</v>
      </c>
      <c r="D75" s="118" t="s">
        <v>165</v>
      </c>
      <c r="E75" s="118">
        <v>66.554592</v>
      </c>
      <c r="F75" s="119">
        <f t="shared" si="1"/>
        <v>78.534418559999992</v>
      </c>
      <c r="G75" s="98"/>
    </row>
    <row r="76" spans="1:12" customFormat="1" ht="15" x14ac:dyDescent="0.25">
      <c r="A76" s="115">
        <v>37010109</v>
      </c>
      <c r="B76" s="116" t="s">
        <v>94</v>
      </c>
      <c r="C76" s="117" t="s">
        <v>493</v>
      </c>
      <c r="D76" s="118" t="s">
        <v>165</v>
      </c>
      <c r="E76" s="118">
        <v>155.9376</v>
      </c>
      <c r="F76" s="119">
        <f t="shared" si="1"/>
        <v>184.00636799999998</v>
      </c>
      <c r="G76" s="98"/>
    </row>
    <row r="77" spans="1:12" customFormat="1" ht="15" x14ac:dyDescent="0.25">
      <c r="A77" s="115">
        <v>37010111</v>
      </c>
      <c r="B77" s="116" t="s">
        <v>94</v>
      </c>
      <c r="C77" s="117" t="s">
        <v>492</v>
      </c>
      <c r="D77" s="118" t="s">
        <v>165</v>
      </c>
      <c r="E77" s="118">
        <v>66.554592</v>
      </c>
      <c r="F77" s="119">
        <f t="shared" si="1"/>
        <v>78.534418559999992</v>
      </c>
      <c r="G77" s="98"/>
    </row>
    <row r="78" spans="1:12" customFormat="1" ht="15" x14ac:dyDescent="0.25">
      <c r="A78" s="115">
        <v>38000101</v>
      </c>
      <c r="B78" s="116" t="s">
        <v>69</v>
      </c>
      <c r="C78" s="117" t="s">
        <v>706</v>
      </c>
      <c r="D78" s="118" t="s">
        <v>165</v>
      </c>
      <c r="E78" s="118">
        <v>11.587199999999999</v>
      </c>
      <c r="F78" s="119">
        <f t="shared" si="1"/>
        <v>13.672895999999998</v>
      </c>
      <c r="G78" s="98"/>
    </row>
    <row r="79" spans="1:12" customFormat="1" ht="15" x14ac:dyDescent="0.25">
      <c r="A79" s="115">
        <v>38000103</v>
      </c>
      <c r="B79" s="116" t="s">
        <v>69</v>
      </c>
      <c r="C79" s="117" t="s">
        <v>707</v>
      </c>
      <c r="D79" s="118" t="s">
        <v>165</v>
      </c>
      <c r="E79" s="118">
        <v>11.587199999999999</v>
      </c>
      <c r="F79" s="119">
        <f t="shared" si="1"/>
        <v>13.672895999999998</v>
      </c>
      <c r="G79" s="98"/>
    </row>
    <row r="80" spans="1:12" customFormat="1" ht="15" x14ac:dyDescent="0.25">
      <c r="A80" s="115">
        <v>38000109</v>
      </c>
      <c r="B80" s="116" t="s">
        <v>69</v>
      </c>
      <c r="C80" s="117" t="s">
        <v>709</v>
      </c>
      <c r="D80" s="118" t="s">
        <v>165</v>
      </c>
      <c r="E80" s="118">
        <v>50.49</v>
      </c>
      <c r="F80" s="119">
        <f t="shared" si="1"/>
        <v>59.578200000000002</v>
      </c>
      <c r="G80" s="98"/>
    </row>
    <row r="81" spans="1:7" customFormat="1" ht="15" x14ac:dyDescent="0.25">
      <c r="A81" s="115">
        <v>38000111</v>
      </c>
      <c r="B81" s="116" t="s">
        <v>69</v>
      </c>
      <c r="C81" s="117" t="s">
        <v>708</v>
      </c>
      <c r="D81" s="118" t="s">
        <v>165</v>
      </c>
      <c r="E81" s="118">
        <v>11.587199999999999</v>
      </c>
      <c r="F81" s="119">
        <f t="shared" si="1"/>
        <v>13.672895999999998</v>
      </c>
      <c r="G81" s="98"/>
    </row>
    <row r="82" spans="1:7" customFormat="1" ht="15" x14ac:dyDescent="0.25">
      <c r="A82" s="115">
        <v>38000201</v>
      </c>
      <c r="B82" s="116" t="s">
        <v>69</v>
      </c>
      <c r="C82" s="117" t="s">
        <v>713</v>
      </c>
      <c r="D82" s="118" t="s">
        <v>165</v>
      </c>
      <c r="E82" s="118">
        <v>23.674200000000003</v>
      </c>
      <c r="F82" s="119">
        <f t="shared" si="1"/>
        <v>27.935556000000002</v>
      </c>
      <c r="G82" s="98"/>
    </row>
    <row r="83" spans="1:7" customFormat="1" ht="15" x14ac:dyDescent="0.25">
      <c r="A83" s="115">
        <v>38000301</v>
      </c>
      <c r="B83" s="116" t="s">
        <v>69</v>
      </c>
      <c r="C83" s="117" t="s">
        <v>711</v>
      </c>
      <c r="D83" s="118" t="s">
        <v>165</v>
      </c>
      <c r="E83" s="118">
        <v>26.683199999999999</v>
      </c>
      <c r="F83" s="119">
        <f t="shared" si="1"/>
        <v>31.486175999999997</v>
      </c>
      <c r="G83" s="98"/>
    </row>
    <row r="84" spans="1:7" customFormat="1" ht="15" x14ac:dyDescent="0.25">
      <c r="A84" s="115">
        <v>38000311</v>
      </c>
      <c r="B84" s="116" t="s">
        <v>69</v>
      </c>
      <c r="C84" s="117" t="s">
        <v>712</v>
      </c>
      <c r="D84" s="118" t="s">
        <v>165</v>
      </c>
      <c r="E84" s="118">
        <v>26.683199999999999</v>
      </c>
      <c r="F84" s="119">
        <f t="shared" si="1"/>
        <v>31.486175999999997</v>
      </c>
      <c r="G84" s="98"/>
    </row>
    <row r="85" spans="1:7" customFormat="1" ht="15" x14ac:dyDescent="0.25">
      <c r="A85" s="115">
        <v>38010101</v>
      </c>
      <c r="B85" s="116" t="s">
        <v>67</v>
      </c>
      <c r="C85" s="117" t="s">
        <v>696</v>
      </c>
      <c r="D85" s="118" t="s">
        <v>165</v>
      </c>
      <c r="E85" s="118">
        <v>79.916999999999987</v>
      </c>
      <c r="F85" s="119">
        <f t="shared" si="1"/>
        <v>94.302059999999983</v>
      </c>
      <c r="G85" s="98"/>
    </row>
    <row r="86" spans="1:7" customFormat="1" ht="15" x14ac:dyDescent="0.25">
      <c r="A86" s="115">
        <v>38010102</v>
      </c>
      <c r="B86" s="116" t="s">
        <v>95</v>
      </c>
      <c r="C86" s="117" t="s">
        <v>697</v>
      </c>
      <c r="D86" s="118" t="s">
        <v>165</v>
      </c>
      <c r="E86" s="118">
        <v>79.916999999999987</v>
      </c>
      <c r="F86" s="119">
        <f t="shared" si="1"/>
        <v>94.302059999999983</v>
      </c>
      <c r="G86" s="98"/>
    </row>
    <row r="87" spans="1:7" customFormat="1" ht="15" x14ac:dyDescent="0.25">
      <c r="A87" s="115">
        <v>38010103</v>
      </c>
      <c r="B87" s="116" t="s">
        <v>67</v>
      </c>
      <c r="C87" s="117" t="s">
        <v>698</v>
      </c>
      <c r="D87" s="118" t="s">
        <v>165</v>
      </c>
      <c r="E87" s="118">
        <v>79.916999999999987</v>
      </c>
      <c r="F87" s="119">
        <f t="shared" si="1"/>
        <v>94.302059999999983</v>
      </c>
      <c r="G87" s="98"/>
    </row>
    <row r="88" spans="1:7" customFormat="1" ht="15" x14ac:dyDescent="0.25">
      <c r="A88" s="115">
        <v>38010109</v>
      </c>
      <c r="B88" s="116" t="s">
        <v>95</v>
      </c>
      <c r="C88" s="117" t="s">
        <v>700</v>
      </c>
      <c r="D88" s="118" t="s">
        <v>165</v>
      </c>
      <c r="E88" s="118">
        <v>175.99079999999998</v>
      </c>
      <c r="F88" s="119">
        <f t="shared" si="1"/>
        <v>207.66914399999996</v>
      </c>
      <c r="G88" s="98"/>
    </row>
    <row r="89" spans="1:7" customFormat="1" ht="15" x14ac:dyDescent="0.25">
      <c r="A89" s="115">
        <v>38010111</v>
      </c>
      <c r="B89" s="116" t="s">
        <v>67</v>
      </c>
      <c r="C89" s="117" t="s">
        <v>699</v>
      </c>
      <c r="D89" s="118" t="s">
        <v>165</v>
      </c>
      <c r="E89" s="118">
        <v>79.916999999999987</v>
      </c>
      <c r="F89" s="119">
        <f t="shared" si="1"/>
        <v>94.302059999999983</v>
      </c>
      <c r="G89" s="98"/>
    </row>
    <row r="90" spans="1:7" customFormat="1" ht="15" x14ac:dyDescent="0.25">
      <c r="A90" s="115">
        <v>38010119</v>
      </c>
      <c r="B90" s="116" t="s">
        <v>67</v>
      </c>
      <c r="C90" s="117" t="s">
        <v>760</v>
      </c>
      <c r="D90" s="118" t="s">
        <v>165</v>
      </c>
      <c r="E90" s="118">
        <v>79.916999999999987</v>
      </c>
      <c r="F90" s="119">
        <f t="shared" si="1"/>
        <v>94.302059999999983</v>
      </c>
      <c r="G90" s="98"/>
    </row>
    <row r="91" spans="1:7" customFormat="1" ht="15" x14ac:dyDescent="0.25">
      <c r="A91" s="115">
        <v>38020101</v>
      </c>
      <c r="B91" s="116" t="s">
        <v>95</v>
      </c>
      <c r="C91" s="117" t="s">
        <v>701</v>
      </c>
      <c r="D91" s="118" t="s">
        <v>165</v>
      </c>
      <c r="E91" s="118">
        <v>157.54920000000001</v>
      </c>
      <c r="F91" s="119">
        <f t="shared" si="1"/>
        <v>185.90805600000002</v>
      </c>
      <c r="G91" s="98"/>
    </row>
    <row r="92" spans="1:7" customFormat="1" ht="15" x14ac:dyDescent="0.25">
      <c r="A92" s="115">
        <v>38020109</v>
      </c>
      <c r="B92" s="116" t="s">
        <v>95</v>
      </c>
      <c r="C92" s="117" t="s">
        <v>704</v>
      </c>
      <c r="D92" s="118" t="s">
        <v>165</v>
      </c>
      <c r="E92" s="118">
        <v>240.72</v>
      </c>
      <c r="F92" s="119">
        <f t="shared" si="1"/>
        <v>284.0496</v>
      </c>
      <c r="G92" s="98"/>
    </row>
    <row r="93" spans="1:7" customFormat="1" ht="15" x14ac:dyDescent="0.25">
      <c r="A93" s="115">
        <v>38020111</v>
      </c>
      <c r="B93" s="116" t="s">
        <v>95</v>
      </c>
      <c r="C93" s="117" t="s">
        <v>702</v>
      </c>
      <c r="D93" s="118" t="s">
        <v>165</v>
      </c>
      <c r="E93" s="118">
        <v>157.54920000000001</v>
      </c>
      <c r="F93" s="119">
        <f t="shared" si="1"/>
        <v>185.90805600000002</v>
      </c>
      <c r="G93" s="98"/>
    </row>
    <row r="94" spans="1:7" customFormat="1" ht="15" x14ac:dyDescent="0.25">
      <c r="A94" s="115">
        <v>38020119</v>
      </c>
      <c r="B94" s="116" t="s">
        <v>95</v>
      </c>
      <c r="C94" s="117" t="s">
        <v>703</v>
      </c>
      <c r="D94" s="118" t="s">
        <v>165</v>
      </c>
      <c r="E94" s="118">
        <v>179.24459999999999</v>
      </c>
      <c r="F94" s="119">
        <f t="shared" si="1"/>
        <v>211.50862799999999</v>
      </c>
      <c r="G94" s="98"/>
    </row>
    <row r="95" spans="1:7" customFormat="1" ht="15" x14ac:dyDescent="0.25">
      <c r="A95" s="115">
        <v>38030301</v>
      </c>
      <c r="B95" s="116" t="s">
        <v>95</v>
      </c>
      <c r="C95" s="117" t="s">
        <v>705</v>
      </c>
      <c r="D95" s="118" t="s">
        <v>165</v>
      </c>
      <c r="E95" s="118">
        <v>160.86420000000001</v>
      </c>
      <c r="F95" s="119">
        <f t="shared" si="1"/>
        <v>189.81975600000001</v>
      </c>
      <c r="G95" s="98"/>
    </row>
    <row r="96" spans="1:7" customFormat="1" ht="15" x14ac:dyDescent="0.25">
      <c r="A96" s="115">
        <v>38040601</v>
      </c>
      <c r="B96" s="116" t="s">
        <v>76</v>
      </c>
      <c r="C96" s="117" t="s">
        <v>761</v>
      </c>
      <c r="D96" s="118" t="s">
        <v>165</v>
      </c>
      <c r="E96" s="118">
        <v>69.8292</v>
      </c>
      <c r="F96" s="119">
        <f t="shared" si="1"/>
        <v>82.398455999999996</v>
      </c>
      <c r="G96" s="98"/>
    </row>
    <row r="97" spans="1:7" customFormat="1" ht="15" x14ac:dyDescent="0.25">
      <c r="A97" s="115">
        <v>42000101</v>
      </c>
      <c r="B97" s="116" t="s">
        <v>70</v>
      </c>
      <c r="C97" s="117" t="s">
        <v>447</v>
      </c>
      <c r="D97" s="118" t="s">
        <v>165</v>
      </c>
      <c r="E97" s="118">
        <v>37.760400000000004</v>
      </c>
      <c r="F97" s="119">
        <f t="shared" si="1"/>
        <v>44.557272000000005</v>
      </c>
      <c r="G97" s="98"/>
    </row>
    <row r="98" spans="1:7" customFormat="1" ht="15" x14ac:dyDescent="0.25">
      <c r="A98" s="115">
        <v>42000104</v>
      </c>
      <c r="B98" s="116" t="s">
        <v>70</v>
      </c>
      <c r="C98" s="117" t="s">
        <v>450</v>
      </c>
      <c r="D98" s="118" t="s">
        <v>165</v>
      </c>
      <c r="E98" s="118">
        <v>67.748400000000004</v>
      </c>
      <c r="F98" s="119">
        <f t="shared" si="1"/>
        <v>79.943111999999999</v>
      </c>
      <c r="G98" s="98"/>
    </row>
    <row r="99" spans="1:7" customFormat="1" ht="15" x14ac:dyDescent="0.25">
      <c r="A99" s="115">
        <v>42000105</v>
      </c>
      <c r="B99" s="116" t="s">
        <v>70</v>
      </c>
      <c r="C99" s="117" t="s">
        <v>451</v>
      </c>
      <c r="D99" s="118" t="s">
        <v>165</v>
      </c>
      <c r="E99" s="118">
        <v>67.748400000000004</v>
      </c>
      <c r="F99" s="119">
        <f t="shared" si="1"/>
        <v>79.943111999999999</v>
      </c>
      <c r="G99" s="98"/>
    </row>
    <row r="100" spans="1:7" customFormat="1" ht="15" x14ac:dyDescent="0.25">
      <c r="A100" s="115">
        <v>42000109</v>
      </c>
      <c r="B100" s="116" t="s">
        <v>70</v>
      </c>
      <c r="C100" s="117" t="s">
        <v>449</v>
      </c>
      <c r="D100" s="118" t="s">
        <v>165</v>
      </c>
      <c r="E100" s="118">
        <v>95.37</v>
      </c>
      <c r="F100" s="119">
        <f t="shared" si="1"/>
        <v>112.53659999999999</v>
      </c>
      <c r="G100" s="98"/>
    </row>
    <row r="101" spans="1:7" customFormat="1" ht="15" x14ac:dyDescent="0.25">
      <c r="A101" s="115">
        <v>42000111</v>
      </c>
      <c r="B101" s="116" t="s">
        <v>70</v>
      </c>
      <c r="C101" s="117" t="s">
        <v>448</v>
      </c>
      <c r="D101" s="118" t="s">
        <v>165</v>
      </c>
      <c r="E101" s="118">
        <v>38.178600000000003</v>
      </c>
      <c r="F101" s="119">
        <f t="shared" si="1"/>
        <v>45.050747999999999</v>
      </c>
      <c r="G101" s="98"/>
    </row>
    <row r="102" spans="1:7" customFormat="1" ht="15" x14ac:dyDescent="0.25">
      <c r="A102" s="115">
        <v>42020101</v>
      </c>
      <c r="B102" s="116" t="s">
        <v>59</v>
      </c>
      <c r="C102" s="117" t="s">
        <v>374</v>
      </c>
      <c r="D102" s="118" t="s">
        <v>165</v>
      </c>
      <c r="E102" s="118">
        <v>102.41973</v>
      </c>
      <c r="F102" s="119">
        <f t="shared" si="1"/>
        <v>120.8552814</v>
      </c>
      <c r="G102" s="98"/>
    </row>
    <row r="103" spans="1:7" customFormat="1" ht="15" x14ac:dyDescent="0.25">
      <c r="A103" s="115">
        <v>42020103</v>
      </c>
      <c r="B103" s="116" t="s">
        <v>59</v>
      </c>
      <c r="C103" s="117" t="s">
        <v>375</v>
      </c>
      <c r="D103" s="118" t="s">
        <v>165</v>
      </c>
      <c r="E103" s="118">
        <v>123.18642</v>
      </c>
      <c r="F103" s="119">
        <f t="shared" si="1"/>
        <v>145.35997559999998</v>
      </c>
      <c r="G103" s="98"/>
    </row>
    <row r="104" spans="1:7" customFormat="1" ht="15" x14ac:dyDescent="0.25">
      <c r="A104" s="115">
        <v>42020104</v>
      </c>
      <c r="B104" s="116" t="s">
        <v>59</v>
      </c>
      <c r="C104" s="117" t="s">
        <v>380</v>
      </c>
      <c r="D104" s="118" t="s">
        <v>165</v>
      </c>
      <c r="E104" s="118">
        <v>208.59867000000003</v>
      </c>
      <c r="F104" s="119">
        <f t="shared" si="1"/>
        <v>246.14643060000003</v>
      </c>
      <c r="G104" s="98"/>
    </row>
    <row r="105" spans="1:7" customFormat="1" ht="15" x14ac:dyDescent="0.25">
      <c r="A105" s="115">
        <v>42020105</v>
      </c>
      <c r="B105" s="116" t="s">
        <v>59</v>
      </c>
      <c r="C105" s="117" t="s">
        <v>381</v>
      </c>
      <c r="D105" s="118" t="s">
        <v>165</v>
      </c>
      <c r="E105" s="118">
        <v>206.30672999999999</v>
      </c>
      <c r="F105" s="119">
        <f t="shared" si="1"/>
        <v>243.44194139999996</v>
      </c>
      <c r="G105" s="98"/>
    </row>
    <row r="106" spans="1:7" customFormat="1" ht="15" x14ac:dyDescent="0.25">
      <c r="A106" s="115">
        <v>42020109</v>
      </c>
      <c r="B106" s="116" t="s">
        <v>59</v>
      </c>
      <c r="C106" s="117" t="s">
        <v>379</v>
      </c>
      <c r="D106" s="118" t="s">
        <v>165</v>
      </c>
      <c r="E106" s="118">
        <v>202.41900000000001</v>
      </c>
      <c r="F106" s="119">
        <f t="shared" si="1"/>
        <v>238.85442</v>
      </c>
      <c r="G106" s="98"/>
    </row>
    <row r="107" spans="1:7" customFormat="1" ht="15" x14ac:dyDescent="0.25">
      <c r="A107" s="115">
        <v>42020110</v>
      </c>
      <c r="B107" s="116" t="s">
        <v>59</v>
      </c>
      <c r="C107" s="117" t="s">
        <v>378</v>
      </c>
      <c r="D107" s="118" t="s">
        <v>165</v>
      </c>
      <c r="E107" s="118">
        <v>102.41973</v>
      </c>
      <c r="F107" s="119">
        <f t="shared" si="1"/>
        <v>120.8552814</v>
      </c>
      <c r="G107" s="98"/>
    </row>
    <row r="108" spans="1:7" customFormat="1" ht="15" x14ac:dyDescent="0.25">
      <c r="A108" s="115">
        <v>42020111</v>
      </c>
      <c r="B108" s="116" t="s">
        <v>59</v>
      </c>
      <c r="C108" s="117" t="s">
        <v>376</v>
      </c>
      <c r="D108" s="118" t="s">
        <v>165</v>
      </c>
      <c r="E108" s="118">
        <v>103.56570000000001</v>
      </c>
      <c r="F108" s="119">
        <f t="shared" si="1"/>
        <v>122.207526</v>
      </c>
      <c r="G108" s="98"/>
    </row>
    <row r="109" spans="1:7" customFormat="1" ht="15" x14ac:dyDescent="0.25">
      <c r="A109" s="115">
        <v>42020119</v>
      </c>
      <c r="B109" s="116" t="s">
        <v>59</v>
      </c>
      <c r="C109" s="117" t="s">
        <v>377</v>
      </c>
      <c r="D109" s="118" t="s">
        <v>165</v>
      </c>
      <c r="E109" s="118">
        <v>123.18642</v>
      </c>
      <c r="F109" s="119">
        <f t="shared" si="1"/>
        <v>145.35997559999998</v>
      </c>
      <c r="G109" s="98"/>
    </row>
    <row r="110" spans="1:7" customFormat="1" ht="15" x14ac:dyDescent="0.25">
      <c r="A110" s="115">
        <v>42030101</v>
      </c>
      <c r="B110" s="116" t="s">
        <v>59</v>
      </c>
      <c r="C110" s="117" t="s">
        <v>382</v>
      </c>
      <c r="D110" s="118" t="s">
        <v>165</v>
      </c>
      <c r="E110" s="118">
        <v>102.41973</v>
      </c>
      <c r="F110" s="119">
        <f t="shared" si="1"/>
        <v>120.8552814</v>
      </c>
      <c r="G110" s="98"/>
    </row>
    <row r="111" spans="1:7" customFormat="1" ht="15" x14ac:dyDescent="0.25">
      <c r="A111" s="115">
        <v>42030103</v>
      </c>
      <c r="B111" s="116" t="s">
        <v>59</v>
      </c>
      <c r="C111" s="117" t="s">
        <v>383</v>
      </c>
      <c r="D111" s="118" t="s">
        <v>165</v>
      </c>
      <c r="E111" s="118">
        <v>123.18642</v>
      </c>
      <c r="F111" s="119">
        <f t="shared" si="1"/>
        <v>145.35997559999998</v>
      </c>
      <c r="G111" s="98"/>
    </row>
    <row r="112" spans="1:7" customFormat="1" ht="15" x14ac:dyDescent="0.25">
      <c r="A112" s="115">
        <v>42030104</v>
      </c>
      <c r="B112" s="116" t="s">
        <v>59</v>
      </c>
      <c r="C112" s="117" t="s">
        <v>388</v>
      </c>
      <c r="D112" s="118" t="s">
        <v>165</v>
      </c>
      <c r="E112" s="118">
        <v>203.47929000000002</v>
      </c>
      <c r="F112" s="119">
        <f t="shared" si="1"/>
        <v>240.10556220000001</v>
      </c>
      <c r="G112" s="98"/>
    </row>
    <row r="113" spans="1:7" customFormat="1" ht="15" x14ac:dyDescent="0.25">
      <c r="A113" s="115">
        <v>42030105</v>
      </c>
      <c r="B113" s="116" t="s">
        <v>59</v>
      </c>
      <c r="C113" s="117" t="s">
        <v>389</v>
      </c>
      <c r="D113" s="118" t="s">
        <v>165</v>
      </c>
      <c r="E113" s="118">
        <v>203.47929000000002</v>
      </c>
      <c r="F113" s="119">
        <f t="shared" si="1"/>
        <v>240.10556220000001</v>
      </c>
      <c r="G113" s="98"/>
    </row>
    <row r="114" spans="1:7" customFormat="1" ht="15" x14ac:dyDescent="0.25">
      <c r="A114" s="115">
        <v>42030109</v>
      </c>
      <c r="B114" s="116" t="s">
        <v>59</v>
      </c>
      <c r="C114" s="117" t="s">
        <v>387</v>
      </c>
      <c r="D114" s="118" t="s">
        <v>165</v>
      </c>
      <c r="E114" s="118">
        <v>202.41900000000001</v>
      </c>
      <c r="F114" s="119">
        <f t="shared" si="1"/>
        <v>238.85442</v>
      </c>
      <c r="G114" s="98"/>
    </row>
    <row r="115" spans="1:7" customFormat="1" ht="15" x14ac:dyDescent="0.25">
      <c r="A115" s="115">
        <v>42030110</v>
      </c>
      <c r="B115" s="116" t="s">
        <v>59</v>
      </c>
      <c r="C115" s="117" t="s">
        <v>386</v>
      </c>
      <c r="D115" s="118" t="s">
        <v>165</v>
      </c>
      <c r="E115" s="118">
        <v>102.41973</v>
      </c>
      <c r="F115" s="119">
        <f t="shared" si="1"/>
        <v>120.8552814</v>
      </c>
      <c r="G115" s="98"/>
    </row>
    <row r="116" spans="1:7" customFormat="1" ht="15" x14ac:dyDescent="0.25">
      <c r="A116" s="115">
        <v>42030111</v>
      </c>
      <c r="B116" s="116" t="s">
        <v>59</v>
      </c>
      <c r="C116" s="117" t="s">
        <v>384</v>
      </c>
      <c r="D116" s="118" t="s">
        <v>165</v>
      </c>
      <c r="E116" s="118">
        <v>102.41973</v>
      </c>
      <c r="F116" s="119">
        <f t="shared" si="1"/>
        <v>120.8552814</v>
      </c>
      <c r="G116" s="98"/>
    </row>
    <row r="117" spans="1:7" customFormat="1" ht="15" x14ac:dyDescent="0.25">
      <c r="A117" s="115">
        <v>42030119</v>
      </c>
      <c r="B117" s="116" t="s">
        <v>59</v>
      </c>
      <c r="C117" s="117" t="s">
        <v>385</v>
      </c>
      <c r="D117" s="118" t="s">
        <v>165</v>
      </c>
      <c r="E117" s="118">
        <v>124.5573</v>
      </c>
      <c r="F117" s="119">
        <f t="shared" si="1"/>
        <v>146.97761399999999</v>
      </c>
      <c r="G117" s="98"/>
    </row>
    <row r="118" spans="1:7" customFormat="1" ht="15" x14ac:dyDescent="0.25">
      <c r="A118" s="115">
        <v>43020001</v>
      </c>
      <c r="B118" s="116" t="s">
        <v>60</v>
      </c>
      <c r="C118" s="117" t="s">
        <v>211</v>
      </c>
      <c r="D118" s="118" t="s">
        <v>165</v>
      </c>
      <c r="E118" s="118">
        <v>181.6926</v>
      </c>
      <c r="F118" s="119">
        <f t="shared" si="1"/>
        <v>214.397268</v>
      </c>
      <c r="G118" s="98"/>
    </row>
    <row r="119" spans="1:7" customFormat="1" ht="15" x14ac:dyDescent="0.25">
      <c r="A119" s="115">
        <v>43020003</v>
      </c>
      <c r="B119" s="116" t="s">
        <v>60</v>
      </c>
      <c r="C119" s="117" t="s">
        <v>212</v>
      </c>
      <c r="D119" s="118" t="s">
        <v>165</v>
      </c>
      <c r="E119" s="118">
        <v>181.6926</v>
      </c>
      <c r="F119" s="119">
        <f t="shared" si="1"/>
        <v>214.397268</v>
      </c>
      <c r="G119" s="98"/>
    </row>
    <row r="120" spans="1:7" customFormat="1" ht="15" x14ac:dyDescent="0.25">
      <c r="A120" s="115">
        <v>43020004</v>
      </c>
      <c r="B120" s="116" t="s">
        <v>60</v>
      </c>
      <c r="C120" s="117" t="s">
        <v>217</v>
      </c>
      <c r="D120" s="118" t="s">
        <v>165</v>
      </c>
      <c r="E120" s="118">
        <v>242.99459999999999</v>
      </c>
      <c r="F120" s="119">
        <f t="shared" si="1"/>
        <v>286.73362799999995</v>
      </c>
      <c r="G120" s="98"/>
    </row>
    <row r="121" spans="1:7" customFormat="1" ht="15" x14ac:dyDescent="0.25">
      <c r="A121" s="115">
        <v>43020005</v>
      </c>
      <c r="B121" s="116" t="s">
        <v>60</v>
      </c>
      <c r="C121" s="117" t="s">
        <v>218</v>
      </c>
      <c r="D121" s="118" t="s">
        <v>165</v>
      </c>
      <c r="E121" s="118">
        <v>242.99459999999999</v>
      </c>
      <c r="F121" s="119">
        <f t="shared" si="1"/>
        <v>286.73362799999995</v>
      </c>
      <c r="G121" s="98"/>
    </row>
    <row r="122" spans="1:7" customFormat="1" ht="15" x14ac:dyDescent="0.25">
      <c r="A122" s="115">
        <v>43020009</v>
      </c>
      <c r="B122" s="116" t="s">
        <v>60</v>
      </c>
      <c r="C122" s="117" t="s">
        <v>216</v>
      </c>
      <c r="D122" s="118" t="s">
        <v>165</v>
      </c>
      <c r="E122" s="118">
        <v>250.92</v>
      </c>
      <c r="F122" s="119">
        <f t="shared" si="1"/>
        <v>296.08559999999994</v>
      </c>
      <c r="G122" s="98"/>
    </row>
    <row r="123" spans="1:7" customFormat="1" ht="15" x14ac:dyDescent="0.25">
      <c r="A123" s="115">
        <v>43020010</v>
      </c>
      <c r="B123" s="116" t="s">
        <v>60</v>
      </c>
      <c r="C123" s="117" t="s">
        <v>215</v>
      </c>
      <c r="D123" s="118" t="s">
        <v>165</v>
      </c>
      <c r="E123" s="118">
        <v>181.6926</v>
      </c>
      <c r="F123" s="119">
        <f t="shared" si="1"/>
        <v>214.397268</v>
      </c>
      <c r="G123" s="98"/>
    </row>
    <row r="124" spans="1:7" customFormat="1" ht="15" x14ac:dyDescent="0.25">
      <c r="A124" s="115">
        <v>43020011</v>
      </c>
      <c r="B124" s="116" t="s">
        <v>60</v>
      </c>
      <c r="C124" s="117" t="s">
        <v>213</v>
      </c>
      <c r="D124" s="118" t="s">
        <v>165</v>
      </c>
      <c r="E124" s="118">
        <v>181.6926</v>
      </c>
      <c r="F124" s="119">
        <f t="shared" si="1"/>
        <v>214.397268</v>
      </c>
      <c r="G124" s="98"/>
    </row>
    <row r="125" spans="1:7" customFormat="1" ht="15" x14ac:dyDescent="0.25">
      <c r="A125" s="115">
        <v>43020019</v>
      </c>
      <c r="B125" s="116" t="s">
        <v>60</v>
      </c>
      <c r="C125" s="117" t="s">
        <v>214</v>
      </c>
      <c r="D125" s="118" t="s">
        <v>165</v>
      </c>
      <c r="E125" s="118">
        <v>181.6926</v>
      </c>
      <c r="F125" s="119">
        <f t="shared" si="1"/>
        <v>214.397268</v>
      </c>
      <c r="G125" s="98"/>
    </row>
    <row r="126" spans="1:7" customFormat="1" ht="15" x14ac:dyDescent="0.25">
      <c r="A126" s="115">
        <v>43020401</v>
      </c>
      <c r="B126" s="116" t="s">
        <v>60</v>
      </c>
      <c r="C126" s="117" t="s">
        <v>239</v>
      </c>
      <c r="D126" s="118" t="s">
        <v>165</v>
      </c>
      <c r="E126" s="118">
        <v>191.61720000000003</v>
      </c>
      <c r="F126" s="119">
        <f t="shared" si="1"/>
        <v>226.10829600000002</v>
      </c>
      <c r="G126" s="98"/>
    </row>
    <row r="127" spans="1:7" customFormat="1" ht="15" x14ac:dyDescent="0.25">
      <c r="A127" s="115">
        <v>43030001</v>
      </c>
      <c r="B127" s="116" t="s">
        <v>60</v>
      </c>
      <c r="C127" s="117" t="s">
        <v>225</v>
      </c>
      <c r="D127" s="118" t="s">
        <v>165</v>
      </c>
      <c r="E127" s="118">
        <v>181.6926</v>
      </c>
      <c r="F127" s="119">
        <f t="shared" si="1"/>
        <v>214.397268</v>
      </c>
      <c r="G127" s="98"/>
    </row>
    <row r="128" spans="1:7" customFormat="1" ht="15" x14ac:dyDescent="0.25">
      <c r="A128" s="115">
        <v>43030003</v>
      </c>
      <c r="B128" s="116" t="s">
        <v>60</v>
      </c>
      <c r="C128" s="117" t="s">
        <v>226</v>
      </c>
      <c r="D128" s="118" t="s">
        <v>165</v>
      </c>
      <c r="E128" s="118">
        <v>181.6926</v>
      </c>
      <c r="F128" s="119">
        <f t="shared" si="1"/>
        <v>214.397268</v>
      </c>
      <c r="G128" s="98"/>
    </row>
    <row r="129" spans="1:7" customFormat="1" ht="15" x14ac:dyDescent="0.25">
      <c r="A129" s="115">
        <v>43030004</v>
      </c>
      <c r="B129" s="116" t="s">
        <v>60</v>
      </c>
      <c r="C129" s="117" t="s">
        <v>231</v>
      </c>
      <c r="D129" s="118" t="s">
        <v>165</v>
      </c>
      <c r="E129" s="118">
        <v>256.54019999999997</v>
      </c>
      <c r="F129" s="119">
        <f t="shared" si="1"/>
        <v>302.71743599999996</v>
      </c>
      <c r="G129" s="98"/>
    </row>
    <row r="130" spans="1:7" customFormat="1" ht="15" x14ac:dyDescent="0.25">
      <c r="A130" s="115">
        <v>43030005</v>
      </c>
      <c r="B130" s="116" t="s">
        <v>60</v>
      </c>
      <c r="C130" s="117" t="s">
        <v>232</v>
      </c>
      <c r="D130" s="118" t="s">
        <v>165</v>
      </c>
      <c r="E130" s="118">
        <v>256.54019999999997</v>
      </c>
      <c r="F130" s="119">
        <f t="shared" si="1"/>
        <v>302.71743599999996</v>
      </c>
      <c r="G130" s="98"/>
    </row>
    <row r="131" spans="1:7" customFormat="1" ht="15" x14ac:dyDescent="0.25">
      <c r="A131" s="115">
        <v>43030009</v>
      </c>
      <c r="B131" s="116" t="s">
        <v>60</v>
      </c>
      <c r="C131" s="117" t="s">
        <v>230</v>
      </c>
      <c r="D131" s="118" t="s">
        <v>165</v>
      </c>
      <c r="E131" s="118">
        <v>250.92</v>
      </c>
      <c r="F131" s="119">
        <f t="shared" ref="F131:F194" si="2">E131*1.18</f>
        <v>296.08559999999994</v>
      </c>
      <c r="G131" s="98"/>
    </row>
    <row r="132" spans="1:7" customFormat="1" ht="15" x14ac:dyDescent="0.25">
      <c r="A132" s="115">
        <v>43030010</v>
      </c>
      <c r="B132" s="116" t="s">
        <v>60</v>
      </c>
      <c r="C132" s="117" t="s">
        <v>229</v>
      </c>
      <c r="D132" s="118" t="s">
        <v>165</v>
      </c>
      <c r="E132" s="118">
        <v>181.6926</v>
      </c>
      <c r="F132" s="119">
        <f t="shared" si="2"/>
        <v>214.397268</v>
      </c>
      <c r="G132" s="98"/>
    </row>
    <row r="133" spans="1:7" customFormat="1" ht="15" x14ac:dyDescent="0.25">
      <c r="A133" s="115">
        <v>43030011</v>
      </c>
      <c r="B133" s="116" t="s">
        <v>60</v>
      </c>
      <c r="C133" s="117" t="s">
        <v>227</v>
      </c>
      <c r="D133" s="118" t="s">
        <v>165</v>
      </c>
      <c r="E133" s="118">
        <v>181.6926</v>
      </c>
      <c r="F133" s="119">
        <f t="shared" si="2"/>
        <v>214.397268</v>
      </c>
      <c r="G133" s="98"/>
    </row>
    <row r="134" spans="1:7" customFormat="1" ht="15" x14ac:dyDescent="0.25">
      <c r="A134" s="115">
        <v>43030019</v>
      </c>
      <c r="B134" s="116" t="s">
        <v>60</v>
      </c>
      <c r="C134" s="117" t="s">
        <v>228</v>
      </c>
      <c r="D134" s="118" t="s">
        <v>165</v>
      </c>
      <c r="E134" s="118">
        <v>181.6926</v>
      </c>
      <c r="F134" s="119">
        <f t="shared" si="2"/>
        <v>214.397268</v>
      </c>
      <c r="G134" s="98"/>
    </row>
    <row r="135" spans="1:7" customFormat="1" ht="15" x14ac:dyDescent="0.25">
      <c r="A135" s="115">
        <v>43520001</v>
      </c>
      <c r="B135" s="116" t="s">
        <v>60</v>
      </c>
      <c r="C135" s="117" t="s">
        <v>219</v>
      </c>
      <c r="D135" s="118" t="s">
        <v>165</v>
      </c>
      <c r="E135" s="118">
        <v>266.49539999999996</v>
      </c>
      <c r="F135" s="119">
        <f t="shared" si="2"/>
        <v>314.46457199999992</v>
      </c>
      <c r="G135" s="98"/>
    </row>
    <row r="136" spans="1:7" customFormat="1" ht="15" x14ac:dyDescent="0.25">
      <c r="A136" s="115">
        <v>43520004</v>
      </c>
      <c r="B136" s="116" t="s">
        <v>60</v>
      </c>
      <c r="C136" s="117" t="s">
        <v>223</v>
      </c>
      <c r="D136" s="118" t="s">
        <v>165</v>
      </c>
      <c r="E136" s="118">
        <v>307.6422</v>
      </c>
      <c r="F136" s="119">
        <f t="shared" si="2"/>
        <v>363.01779599999998</v>
      </c>
      <c r="G136" s="98"/>
    </row>
    <row r="137" spans="1:7" customFormat="1" ht="15" x14ac:dyDescent="0.25">
      <c r="A137" s="115">
        <v>43520005</v>
      </c>
      <c r="B137" s="116" t="s">
        <v>60</v>
      </c>
      <c r="C137" s="117" t="s">
        <v>224</v>
      </c>
      <c r="D137" s="118" t="s">
        <v>165</v>
      </c>
      <c r="E137" s="118">
        <v>307.6422</v>
      </c>
      <c r="F137" s="119">
        <f t="shared" si="2"/>
        <v>363.01779599999998</v>
      </c>
      <c r="G137" s="98"/>
    </row>
    <row r="138" spans="1:7" customFormat="1" ht="15" x14ac:dyDescent="0.25">
      <c r="A138" s="115">
        <v>43520009</v>
      </c>
      <c r="B138" s="116" t="s">
        <v>60</v>
      </c>
      <c r="C138" s="117" t="s">
        <v>222</v>
      </c>
      <c r="D138" s="118" t="s">
        <v>165</v>
      </c>
      <c r="E138" s="118">
        <v>298.86</v>
      </c>
      <c r="F138" s="119">
        <f t="shared" si="2"/>
        <v>352.65480000000002</v>
      </c>
      <c r="G138" s="98"/>
    </row>
    <row r="139" spans="1:7" customFormat="1" ht="15" x14ac:dyDescent="0.25">
      <c r="A139" s="115">
        <v>43520010</v>
      </c>
      <c r="B139" s="116" t="s">
        <v>60</v>
      </c>
      <c r="C139" s="117" t="s">
        <v>221</v>
      </c>
      <c r="D139" s="118" t="s">
        <v>165</v>
      </c>
      <c r="E139" s="118">
        <v>257.80500000000001</v>
      </c>
      <c r="F139" s="119">
        <f t="shared" si="2"/>
        <v>304.2099</v>
      </c>
      <c r="G139" s="98"/>
    </row>
    <row r="140" spans="1:7" customFormat="1" ht="15" x14ac:dyDescent="0.25">
      <c r="A140" s="115">
        <v>43520011</v>
      </c>
      <c r="B140" s="116" t="s">
        <v>60</v>
      </c>
      <c r="C140" s="117" t="s">
        <v>220</v>
      </c>
      <c r="D140" s="118" t="s">
        <v>165</v>
      </c>
      <c r="E140" s="118">
        <v>262.00740000000002</v>
      </c>
      <c r="F140" s="119">
        <f t="shared" si="2"/>
        <v>309.16873199999998</v>
      </c>
      <c r="G140" s="98"/>
    </row>
    <row r="141" spans="1:7" customFormat="1" ht="15" x14ac:dyDescent="0.25">
      <c r="A141" s="115">
        <v>43530001</v>
      </c>
      <c r="B141" s="116" t="s">
        <v>60</v>
      </c>
      <c r="C141" s="117" t="s">
        <v>233</v>
      </c>
      <c r="D141" s="118" t="s">
        <v>165</v>
      </c>
      <c r="E141" s="118">
        <v>257.80500000000001</v>
      </c>
      <c r="F141" s="119">
        <f t="shared" si="2"/>
        <v>304.2099</v>
      </c>
      <c r="G141" s="98"/>
    </row>
    <row r="142" spans="1:7" customFormat="1" ht="15" x14ac:dyDescent="0.25">
      <c r="A142" s="115">
        <v>43530004</v>
      </c>
      <c r="B142" s="116" t="s">
        <v>60</v>
      </c>
      <c r="C142" s="117" t="s">
        <v>237</v>
      </c>
      <c r="D142" s="118" t="s">
        <v>165</v>
      </c>
      <c r="E142" s="118">
        <v>307.6422</v>
      </c>
      <c r="F142" s="119">
        <f t="shared" si="2"/>
        <v>363.01779599999998</v>
      </c>
      <c r="G142" s="98"/>
    </row>
    <row r="143" spans="1:7" customFormat="1" ht="15" x14ac:dyDescent="0.25">
      <c r="A143" s="115">
        <v>43530005</v>
      </c>
      <c r="B143" s="116" t="s">
        <v>60</v>
      </c>
      <c r="C143" s="117" t="s">
        <v>238</v>
      </c>
      <c r="D143" s="118" t="s">
        <v>165</v>
      </c>
      <c r="E143" s="118">
        <v>307.6422</v>
      </c>
      <c r="F143" s="119">
        <f t="shared" si="2"/>
        <v>363.01779599999998</v>
      </c>
      <c r="G143" s="98"/>
    </row>
    <row r="144" spans="1:7" customFormat="1" ht="15" x14ac:dyDescent="0.25">
      <c r="A144" s="115">
        <v>43530009</v>
      </c>
      <c r="B144" s="116" t="s">
        <v>60</v>
      </c>
      <c r="C144" s="117" t="s">
        <v>236</v>
      </c>
      <c r="D144" s="118" t="s">
        <v>165</v>
      </c>
      <c r="E144" s="118">
        <v>298.86</v>
      </c>
      <c r="F144" s="119">
        <f t="shared" si="2"/>
        <v>352.65480000000002</v>
      </c>
      <c r="G144" s="98"/>
    </row>
    <row r="145" spans="1:7" customFormat="1" ht="15" x14ac:dyDescent="0.25">
      <c r="A145" s="115">
        <v>43530010</v>
      </c>
      <c r="B145" s="116" t="s">
        <v>60</v>
      </c>
      <c r="C145" s="117" t="s">
        <v>235</v>
      </c>
      <c r="D145" s="118" t="s">
        <v>165</v>
      </c>
      <c r="E145" s="118">
        <v>257.80500000000001</v>
      </c>
      <c r="F145" s="119">
        <f t="shared" si="2"/>
        <v>304.2099</v>
      </c>
      <c r="G145" s="98"/>
    </row>
    <row r="146" spans="1:7" customFormat="1" ht="15" x14ac:dyDescent="0.25">
      <c r="A146" s="115">
        <v>43530011</v>
      </c>
      <c r="B146" s="116" t="s">
        <v>60</v>
      </c>
      <c r="C146" s="117" t="s">
        <v>234</v>
      </c>
      <c r="D146" s="118" t="s">
        <v>165</v>
      </c>
      <c r="E146" s="118">
        <v>257.80500000000001</v>
      </c>
      <c r="F146" s="119">
        <f t="shared" si="2"/>
        <v>304.2099</v>
      </c>
      <c r="G146" s="98"/>
    </row>
    <row r="147" spans="1:7" customFormat="1" ht="15" x14ac:dyDescent="0.25">
      <c r="A147" s="115">
        <v>45010000</v>
      </c>
      <c r="B147" s="116" t="s">
        <v>71</v>
      </c>
      <c r="C147" s="117" t="s">
        <v>570</v>
      </c>
      <c r="D147" s="118" t="s">
        <v>165</v>
      </c>
      <c r="E147" s="118">
        <v>24.1128</v>
      </c>
      <c r="F147" s="119">
        <f t="shared" si="2"/>
        <v>28.453104</v>
      </c>
      <c r="G147" s="98"/>
    </row>
    <row r="148" spans="1:7" customFormat="1" ht="15" x14ac:dyDescent="0.25">
      <c r="A148" s="115">
        <v>45010003</v>
      </c>
      <c r="B148" s="116" t="s">
        <v>71</v>
      </c>
      <c r="C148" s="117" t="s">
        <v>571</v>
      </c>
      <c r="D148" s="118" t="s">
        <v>165</v>
      </c>
      <c r="E148" s="118">
        <v>24.1128</v>
      </c>
      <c r="F148" s="119">
        <f t="shared" si="2"/>
        <v>28.453104</v>
      </c>
      <c r="G148" s="98"/>
    </row>
    <row r="149" spans="1:7" customFormat="1" ht="15" x14ac:dyDescent="0.25">
      <c r="A149" s="115">
        <v>45010005</v>
      </c>
      <c r="B149" s="116" t="s">
        <v>71</v>
      </c>
      <c r="C149" s="117" t="s">
        <v>568</v>
      </c>
      <c r="D149" s="118" t="s">
        <v>165</v>
      </c>
      <c r="E149" s="118">
        <v>14.943</v>
      </c>
      <c r="F149" s="119">
        <f t="shared" si="2"/>
        <v>17.632739999999998</v>
      </c>
      <c r="G149" s="98"/>
    </row>
    <row r="150" spans="1:7" customFormat="1" ht="15" x14ac:dyDescent="0.25">
      <c r="A150" s="115">
        <v>45010006</v>
      </c>
      <c r="B150" s="116" t="s">
        <v>71</v>
      </c>
      <c r="C150" s="117" t="s">
        <v>572</v>
      </c>
      <c r="D150" s="118" t="s">
        <v>165</v>
      </c>
      <c r="E150" s="118">
        <v>56.416200000000003</v>
      </c>
      <c r="F150" s="119">
        <f t="shared" si="2"/>
        <v>66.571116000000004</v>
      </c>
      <c r="G150" s="98"/>
    </row>
    <row r="151" spans="1:7" customFormat="1" ht="15" x14ac:dyDescent="0.25">
      <c r="A151" s="115">
        <v>45010007</v>
      </c>
      <c r="B151" s="116" t="s">
        <v>71</v>
      </c>
      <c r="C151" s="117" t="s">
        <v>569</v>
      </c>
      <c r="D151" s="118" t="s">
        <v>165</v>
      </c>
      <c r="E151" s="118">
        <v>14.943</v>
      </c>
      <c r="F151" s="119">
        <f t="shared" si="2"/>
        <v>17.632739999999998</v>
      </c>
      <c r="G151" s="98"/>
    </row>
    <row r="152" spans="1:7" customFormat="1" ht="15" x14ac:dyDescent="0.25">
      <c r="A152" s="115">
        <v>45010409</v>
      </c>
      <c r="B152" s="116" t="s">
        <v>71</v>
      </c>
      <c r="C152" s="117" t="s">
        <v>588</v>
      </c>
      <c r="D152" s="118" t="s">
        <v>165</v>
      </c>
      <c r="E152" s="118">
        <v>55.304400000000001</v>
      </c>
      <c r="F152" s="119">
        <f t="shared" si="2"/>
        <v>65.259191999999999</v>
      </c>
      <c r="G152" s="98"/>
    </row>
    <row r="153" spans="1:7" customFormat="1" ht="15" x14ac:dyDescent="0.25">
      <c r="A153" s="115">
        <v>45010410</v>
      </c>
      <c r="B153" s="116" t="s">
        <v>71</v>
      </c>
      <c r="C153" s="117" t="s">
        <v>83</v>
      </c>
      <c r="D153" s="118" t="s">
        <v>165</v>
      </c>
      <c r="E153" s="118">
        <v>15.5754</v>
      </c>
      <c r="F153" s="119">
        <f t="shared" si="2"/>
        <v>18.378971999999997</v>
      </c>
      <c r="G153" s="98"/>
    </row>
    <row r="154" spans="1:7" customFormat="1" ht="15" x14ac:dyDescent="0.25">
      <c r="A154" s="115">
        <v>45010482</v>
      </c>
      <c r="B154" s="116" t="s">
        <v>71</v>
      </c>
      <c r="C154" s="117" t="s">
        <v>589</v>
      </c>
      <c r="D154" s="118" t="s">
        <v>165</v>
      </c>
      <c r="E154" s="118">
        <v>55.304400000000001</v>
      </c>
      <c r="F154" s="119">
        <f t="shared" si="2"/>
        <v>65.259191999999999</v>
      </c>
      <c r="G154" s="98"/>
    </row>
    <row r="155" spans="1:7" customFormat="1" ht="15" x14ac:dyDescent="0.25">
      <c r="A155" s="115">
        <v>45051300</v>
      </c>
      <c r="B155" s="116" t="s">
        <v>71</v>
      </c>
      <c r="C155" s="117" t="s">
        <v>594</v>
      </c>
      <c r="D155" s="118" t="s">
        <v>165</v>
      </c>
      <c r="E155" s="118">
        <v>15.5754</v>
      </c>
      <c r="F155" s="119">
        <f t="shared" si="2"/>
        <v>18.378971999999997</v>
      </c>
      <c r="G155" s="98"/>
    </row>
    <row r="156" spans="1:7" customFormat="1" ht="15" x14ac:dyDescent="0.25">
      <c r="A156" s="115">
        <v>45051400</v>
      </c>
      <c r="B156" s="116" t="s">
        <v>71</v>
      </c>
      <c r="C156" s="117" t="s">
        <v>595</v>
      </c>
      <c r="D156" s="118" t="s">
        <v>165</v>
      </c>
      <c r="E156" s="118">
        <v>18.788400000000003</v>
      </c>
      <c r="F156" s="119">
        <f t="shared" si="2"/>
        <v>22.170312000000003</v>
      </c>
      <c r="G156" s="98"/>
    </row>
    <row r="157" spans="1:7" customFormat="1" ht="15" x14ac:dyDescent="0.25">
      <c r="A157" s="115">
        <v>45051401</v>
      </c>
      <c r="B157" s="116" t="s">
        <v>71</v>
      </c>
      <c r="C157" s="117" t="s">
        <v>599</v>
      </c>
      <c r="D157" s="118" t="s">
        <v>165</v>
      </c>
      <c r="E157" s="118">
        <v>18.788400000000003</v>
      </c>
      <c r="F157" s="119">
        <f t="shared" si="2"/>
        <v>22.170312000000003</v>
      </c>
      <c r="G157" s="98"/>
    </row>
    <row r="158" spans="1:7" customFormat="1" ht="15" x14ac:dyDescent="0.25">
      <c r="A158" s="115">
        <v>45055300</v>
      </c>
      <c r="B158" s="116" t="s">
        <v>71</v>
      </c>
      <c r="C158" s="117" t="s">
        <v>592</v>
      </c>
      <c r="D158" s="118" t="s">
        <v>165</v>
      </c>
      <c r="E158" s="118">
        <v>15.5754</v>
      </c>
      <c r="F158" s="119">
        <f t="shared" si="2"/>
        <v>18.378971999999997</v>
      </c>
      <c r="G158" s="98"/>
    </row>
    <row r="159" spans="1:7" customFormat="1" ht="15" x14ac:dyDescent="0.25">
      <c r="A159" s="115">
        <v>45055400</v>
      </c>
      <c r="B159" s="116" t="s">
        <v>71</v>
      </c>
      <c r="C159" s="117" t="s">
        <v>593</v>
      </c>
      <c r="D159" s="118" t="s">
        <v>165</v>
      </c>
      <c r="E159" s="118">
        <v>18.788400000000003</v>
      </c>
      <c r="F159" s="119">
        <f t="shared" si="2"/>
        <v>22.170312000000003</v>
      </c>
      <c r="G159" s="98"/>
    </row>
    <row r="160" spans="1:7" customFormat="1" ht="15" x14ac:dyDescent="0.25">
      <c r="A160" s="115">
        <v>45055401</v>
      </c>
      <c r="B160" s="116" t="s">
        <v>71</v>
      </c>
      <c r="C160" s="117" t="s">
        <v>598</v>
      </c>
      <c r="D160" s="118" t="s">
        <v>165</v>
      </c>
      <c r="E160" s="118">
        <v>18.788400000000003</v>
      </c>
      <c r="F160" s="119">
        <f t="shared" si="2"/>
        <v>22.170312000000003</v>
      </c>
      <c r="G160" s="98"/>
    </row>
    <row r="161" spans="1:7" customFormat="1" ht="15" x14ac:dyDescent="0.25">
      <c r="A161" s="115">
        <v>45070001</v>
      </c>
      <c r="B161" s="116" t="s">
        <v>71</v>
      </c>
      <c r="C161" s="117" t="s">
        <v>585</v>
      </c>
      <c r="D161" s="118" t="s">
        <v>165</v>
      </c>
      <c r="E161" s="118">
        <v>31.334399999999999</v>
      </c>
      <c r="F161" s="119">
        <f t="shared" si="2"/>
        <v>36.974591999999994</v>
      </c>
      <c r="G161" s="98"/>
    </row>
    <row r="162" spans="1:7" customFormat="1" ht="15" x14ac:dyDescent="0.25">
      <c r="A162" s="115">
        <v>45070002</v>
      </c>
      <c r="B162" s="116" t="s">
        <v>71</v>
      </c>
      <c r="C162" s="117" t="s">
        <v>586</v>
      </c>
      <c r="D162" s="118" t="s">
        <v>165</v>
      </c>
      <c r="E162" s="118">
        <v>37.627800000000001</v>
      </c>
      <c r="F162" s="119">
        <f t="shared" si="2"/>
        <v>44.400804000000001</v>
      </c>
      <c r="G162" s="98"/>
    </row>
    <row r="163" spans="1:7" customFormat="1" ht="15" x14ac:dyDescent="0.25">
      <c r="A163" s="115">
        <v>45070003</v>
      </c>
      <c r="B163" s="116" t="s">
        <v>71</v>
      </c>
      <c r="C163" s="117" t="s">
        <v>587</v>
      </c>
      <c r="D163" s="118" t="s">
        <v>165</v>
      </c>
      <c r="E163" s="118">
        <v>36.515999999999998</v>
      </c>
      <c r="F163" s="119">
        <f t="shared" si="2"/>
        <v>43.088879999999996</v>
      </c>
      <c r="G163" s="98"/>
    </row>
    <row r="164" spans="1:7" customFormat="1" ht="15" x14ac:dyDescent="0.25">
      <c r="A164" s="115">
        <v>45070011</v>
      </c>
      <c r="B164" s="116" t="s">
        <v>71</v>
      </c>
      <c r="C164" s="117" t="s">
        <v>584</v>
      </c>
      <c r="D164" s="118" t="s">
        <v>165</v>
      </c>
      <c r="E164" s="118">
        <v>48.704999999999998</v>
      </c>
      <c r="F164" s="119">
        <f t="shared" si="2"/>
        <v>57.471899999999998</v>
      </c>
      <c r="G164" s="98"/>
    </row>
    <row r="165" spans="1:7" customFormat="1" ht="15" x14ac:dyDescent="0.25">
      <c r="A165" s="115">
        <v>45070012</v>
      </c>
      <c r="B165" s="116" t="s">
        <v>71</v>
      </c>
      <c r="C165" s="117" t="s">
        <v>579</v>
      </c>
      <c r="D165" s="118" t="s">
        <v>165</v>
      </c>
      <c r="E165" s="118">
        <v>65.575800000000001</v>
      </c>
      <c r="F165" s="119">
        <f t="shared" si="2"/>
        <v>77.379443999999992</v>
      </c>
      <c r="G165" s="98"/>
    </row>
    <row r="166" spans="1:7" customFormat="1" ht="15" x14ac:dyDescent="0.25">
      <c r="A166" s="115">
        <v>45071005</v>
      </c>
      <c r="B166" s="116" t="s">
        <v>71</v>
      </c>
      <c r="C166" s="117" t="s">
        <v>581</v>
      </c>
      <c r="D166" s="118" t="s">
        <v>165</v>
      </c>
      <c r="E166" s="118">
        <v>32.303400000000003</v>
      </c>
      <c r="F166" s="119">
        <f t="shared" si="2"/>
        <v>38.118012</v>
      </c>
      <c r="G166" s="98"/>
    </row>
    <row r="167" spans="1:7" customFormat="1" ht="15" x14ac:dyDescent="0.25">
      <c r="A167" s="115">
        <v>45071007</v>
      </c>
      <c r="B167" s="116" t="s">
        <v>71</v>
      </c>
      <c r="C167" s="117" t="s">
        <v>583</v>
      </c>
      <c r="D167" s="118" t="s">
        <v>165</v>
      </c>
      <c r="E167" s="118">
        <v>34.720799999999997</v>
      </c>
      <c r="F167" s="119">
        <f t="shared" si="2"/>
        <v>40.970543999999997</v>
      </c>
      <c r="G167" s="98"/>
    </row>
    <row r="168" spans="1:7" customFormat="1" ht="15" x14ac:dyDescent="0.25">
      <c r="A168" s="115">
        <v>45075005</v>
      </c>
      <c r="B168" s="116" t="s">
        <v>71</v>
      </c>
      <c r="C168" s="117" t="s">
        <v>580</v>
      </c>
      <c r="D168" s="118" t="s">
        <v>165</v>
      </c>
      <c r="E168" s="118">
        <v>32.303400000000003</v>
      </c>
      <c r="F168" s="119">
        <f t="shared" si="2"/>
        <v>38.118012</v>
      </c>
      <c r="G168" s="98"/>
    </row>
    <row r="169" spans="1:7" customFormat="1" ht="15" x14ac:dyDescent="0.25">
      <c r="A169" s="115">
        <v>45075007</v>
      </c>
      <c r="B169" s="116" t="s">
        <v>71</v>
      </c>
      <c r="C169" s="117" t="s">
        <v>582</v>
      </c>
      <c r="D169" s="118" t="s">
        <v>165</v>
      </c>
      <c r="E169" s="118">
        <v>34.720799999999997</v>
      </c>
      <c r="F169" s="119">
        <f t="shared" si="2"/>
        <v>40.970543999999997</v>
      </c>
      <c r="G169" s="98"/>
    </row>
    <row r="170" spans="1:7" customFormat="1" ht="15" x14ac:dyDescent="0.25">
      <c r="A170" s="115">
        <v>45090053</v>
      </c>
      <c r="B170" s="116" t="s">
        <v>71</v>
      </c>
      <c r="C170" s="117" t="s">
        <v>600</v>
      </c>
      <c r="D170" s="118" t="s">
        <v>165</v>
      </c>
      <c r="E170" s="118">
        <v>20.9406</v>
      </c>
      <c r="F170" s="119">
        <f t="shared" si="2"/>
        <v>24.709907999999999</v>
      </c>
      <c r="G170" s="98"/>
    </row>
    <row r="171" spans="1:7" customFormat="1" ht="15" x14ac:dyDescent="0.25">
      <c r="A171" s="115">
        <v>45090054</v>
      </c>
      <c r="B171" s="116" t="s">
        <v>71</v>
      </c>
      <c r="C171" s="117" t="s">
        <v>37</v>
      </c>
      <c r="D171" s="118" t="s">
        <v>165</v>
      </c>
      <c r="E171" s="118">
        <v>15.453000000000001</v>
      </c>
      <c r="F171" s="119">
        <f t="shared" si="2"/>
        <v>18.234539999999999</v>
      </c>
      <c r="G171" s="98"/>
    </row>
    <row r="172" spans="1:7" customFormat="1" ht="15" x14ac:dyDescent="0.25">
      <c r="A172" s="115">
        <v>45090070</v>
      </c>
      <c r="B172" s="116" t="s">
        <v>71</v>
      </c>
      <c r="C172" s="117" t="s">
        <v>601</v>
      </c>
      <c r="D172" s="118" t="s">
        <v>165</v>
      </c>
      <c r="E172" s="118">
        <v>44.0334</v>
      </c>
      <c r="F172" s="119">
        <f t="shared" si="2"/>
        <v>51.959412</v>
      </c>
      <c r="G172" s="98"/>
    </row>
    <row r="173" spans="1:7" customFormat="1" ht="15" x14ac:dyDescent="0.25">
      <c r="A173" s="115">
        <v>45090086</v>
      </c>
      <c r="B173" s="116" t="s">
        <v>71</v>
      </c>
      <c r="C173" s="117" t="s">
        <v>737</v>
      </c>
      <c r="D173" s="118" t="s">
        <v>165</v>
      </c>
      <c r="E173" s="118">
        <v>22.011599999999998</v>
      </c>
      <c r="F173" s="119">
        <f t="shared" si="2"/>
        <v>25.973687999999996</v>
      </c>
      <c r="G173" s="98"/>
    </row>
    <row r="174" spans="1:7" customFormat="1" ht="15" x14ac:dyDescent="0.25">
      <c r="A174" s="115">
        <v>45200401</v>
      </c>
      <c r="B174" s="116" t="s">
        <v>71</v>
      </c>
      <c r="C174" s="117" t="s">
        <v>9</v>
      </c>
      <c r="D174" s="118" t="s">
        <v>165</v>
      </c>
      <c r="E174" s="118">
        <v>22.011599999999998</v>
      </c>
      <c r="F174" s="119">
        <f t="shared" si="2"/>
        <v>25.973687999999996</v>
      </c>
      <c r="G174" s="98"/>
    </row>
    <row r="175" spans="1:7" customFormat="1" ht="15" x14ac:dyDescent="0.25">
      <c r="A175" s="115">
        <v>45200402</v>
      </c>
      <c r="B175" s="116" t="s">
        <v>71</v>
      </c>
      <c r="C175" s="117" t="s">
        <v>10</v>
      </c>
      <c r="D175" s="118" t="s">
        <v>165</v>
      </c>
      <c r="E175" s="118">
        <v>22.011599999999998</v>
      </c>
      <c r="F175" s="119">
        <f t="shared" si="2"/>
        <v>25.973687999999996</v>
      </c>
      <c r="G175" s="98"/>
    </row>
    <row r="176" spans="1:7" customFormat="1" ht="15" x14ac:dyDescent="0.25">
      <c r="A176" s="115">
        <v>45200403</v>
      </c>
      <c r="B176" s="116" t="s">
        <v>71</v>
      </c>
      <c r="C176" s="117" t="s">
        <v>11</v>
      </c>
      <c r="D176" s="118" t="s">
        <v>165</v>
      </c>
      <c r="E176" s="118">
        <v>22.011599999999998</v>
      </c>
      <c r="F176" s="119">
        <f t="shared" si="2"/>
        <v>25.973687999999996</v>
      </c>
      <c r="G176" s="98"/>
    </row>
    <row r="177" spans="1:7" customFormat="1" ht="15" x14ac:dyDescent="0.25">
      <c r="A177" s="115">
        <v>45200404</v>
      </c>
      <c r="B177" s="116" t="s">
        <v>71</v>
      </c>
      <c r="C177" s="117" t="s">
        <v>12</v>
      </c>
      <c r="D177" s="118" t="s">
        <v>165</v>
      </c>
      <c r="E177" s="118">
        <v>22.011599999999998</v>
      </c>
      <c r="F177" s="119">
        <f t="shared" si="2"/>
        <v>25.973687999999996</v>
      </c>
      <c r="G177" s="98"/>
    </row>
    <row r="178" spans="1:7" customFormat="1" ht="15" x14ac:dyDescent="0.25">
      <c r="A178" s="115">
        <v>45200405</v>
      </c>
      <c r="B178" s="116" t="s">
        <v>71</v>
      </c>
      <c r="C178" s="117" t="s">
        <v>14</v>
      </c>
      <c r="D178" s="118" t="s">
        <v>165</v>
      </c>
      <c r="E178" s="118">
        <v>32.211599999999997</v>
      </c>
      <c r="F178" s="119">
        <f t="shared" si="2"/>
        <v>38.009687999999997</v>
      </c>
      <c r="G178" s="98"/>
    </row>
    <row r="179" spans="1:7" customFormat="1" ht="15" x14ac:dyDescent="0.25">
      <c r="A179" s="115">
        <v>45200406</v>
      </c>
      <c r="B179" s="116" t="s">
        <v>71</v>
      </c>
      <c r="C179" s="117" t="s">
        <v>15</v>
      </c>
      <c r="D179" s="118" t="s">
        <v>165</v>
      </c>
      <c r="E179" s="118">
        <v>32.211599999999997</v>
      </c>
      <c r="F179" s="119">
        <f t="shared" si="2"/>
        <v>38.009687999999997</v>
      </c>
      <c r="G179" s="98"/>
    </row>
    <row r="180" spans="1:7" customFormat="1" ht="15" x14ac:dyDescent="0.25">
      <c r="A180" s="115">
        <v>45200407</v>
      </c>
      <c r="B180" s="116" t="s">
        <v>71</v>
      </c>
      <c r="C180" s="117" t="s">
        <v>16</v>
      </c>
      <c r="D180" s="118" t="s">
        <v>165</v>
      </c>
      <c r="E180" s="118">
        <v>32.211599999999997</v>
      </c>
      <c r="F180" s="119">
        <f t="shared" si="2"/>
        <v>38.009687999999997</v>
      </c>
      <c r="G180" s="98"/>
    </row>
    <row r="181" spans="1:7" customFormat="1" ht="15" x14ac:dyDescent="0.25">
      <c r="A181" s="115">
        <v>45200408</v>
      </c>
      <c r="B181" s="116" t="s">
        <v>71</v>
      </c>
      <c r="C181" s="117" t="s">
        <v>18</v>
      </c>
      <c r="D181" s="118" t="s">
        <v>165</v>
      </c>
      <c r="E181" s="118">
        <v>32.211599999999997</v>
      </c>
      <c r="F181" s="119">
        <f t="shared" si="2"/>
        <v>38.009687999999997</v>
      </c>
      <c r="G181" s="98"/>
    </row>
    <row r="182" spans="1:7" customFormat="1" ht="15" x14ac:dyDescent="0.25">
      <c r="A182" s="115">
        <v>45200409</v>
      </c>
      <c r="B182" s="116" t="s">
        <v>71</v>
      </c>
      <c r="C182" s="117" t="s">
        <v>19</v>
      </c>
      <c r="D182" s="118" t="s">
        <v>165</v>
      </c>
      <c r="E182" s="118">
        <v>32.211599999999997</v>
      </c>
      <c r="F182" s="119">
        <f t="shared" si="2"/>
        <v>38.009687999999997</v>
      </c>
      <c r="G182" s="98"/>
    </row>
    <row r="183" spans="1:7" customFormat="1" ht="15" x14ac:dyDescent="0.25">
      <c r="A183" s="115">
        <v>45200410</v>
      </c>
      <c r="B183" s="116" t="s">
        <v>71</v>
      </c>
      <c r="C183" s="117" t="s">
        <v>20</v>
      </c>
      <c r="D183" s="118" t="s">
        <v>165</v>
      </c>
      <c r="E183" s="118">
        <v>32.211599999999997</v>
      </c>
      <c r="F183" s="119">
        <f t="shared" si="2"/>
        <v>38.009687999999997</v>
      </c>
      <c r="G183" s="98"/>
    </row>
    <row r="184" spans="1:7" customFormat="1" ht="15" x14ac:dyDescent="0.25">
      <c r="A184" s="115">
        <v>45200411</v>
      </c>
      <c r="B184" s="116" t="s">
        <v>71</v>
      </c>
      <c r="C184" s="117" t="s">
        <v>21</v>
      </c>
      <c r="D184" s="118" t="s">
        <v>165</v>
      </c>
      <c r="E184" s="118">
        <v>32.211599999999997</v>
      </c>
      <c r="F184" s="119">
        <f t="shared" si="2"/>
        <v>38.009687999999997</v>
      </c>
      <c r="G184" s="98"/>
    </row>
    <row r="185" spans="1:7" customFormat="1" ht="15" x14ac:dyDescent="0.25">
      <c r="A185" s="115">
        <v>45200412</v>
      </c>
      <c r="B185" s="116" t="s">
        <v>71</v>
      </c>
      <c r="C185" s="117" t="s">
        <v>22</v>
      </c>
      <c r="D185" s="118" t="s">
        <v>165</v>
      </c>
      <c r="E185" s="118">
        <v>32.211599999999997</v>
      </c>
      <c r="F185" s="119">
        <f t="shared" si="2"/>
        <v>38.009687999999997</v>
      </c>
      <c r="G185" s="98"/>
    </row>
    <row r="186" spans="1:7" customFormat="1" ht="15" x14ac:dyDescent="0.25">
      <c r="A186" s="115">
        <v>45200414</v>
      </c>
      <c r="B186" s="116" t="s">
        <v>71</v>
      </c>
      <c r="C186" s="117" t="s">
        <v>17</v>
      </c>
      <c r="D186" s="118" t="s">
        <v>165</v>
      </c>
      <c r="E186" s="118">
        <v>32.211599999999997</v>
      </c>
      <c r="F186" s="119">
        <f t="shared" si="2"/>
        <v>38.009687999999997</v>
      </c>
      <c r="G186" s="98"/>
    </row>
    <row r="187" spans="1:7" customFormat="1" ht="15" x14ac:dyDescent="0.25">
      <c r="A187" s="115">
        <v>45200419</v>
      </c>
      <c r="B187" s="116" t="s">
        <v>71</v>
      </c>
      <c r="C187" s="117" t="s">
        <v>13</v>
      </c>
      <c r="D187" s="118" t="s">
        <v>165</v>
      </c>
      <c r="E187" s="118">
        <v>22.011599999999998</v>
      </c>
      <c r="F187" s="119">
        <f t="shared" si="2"/>
        <v>25.973687999999996</v>
      </c>
      <c r="G187" s="98"/>
    </row>
    <row r="188" spans="1:7" customFormat="1" ht="15" x14ac:dyDescent="0.25">
      <c r="A188" s="115">
        <v>45200470</v>
      </c>
      <c r="B188" s="116" t="s">
        <v>63</v>
      </c>
      <c r="C188" s="117" t="s">
        <v>567</v>
      </c>
      <c r="D188" s="118" t="s">
        <v>165</v>
      </c>
      <c r="E188" s="118">
        <v>31.590624000000002</v>
      </c>
      <c r="F188" s="119">
        <f t="shared" si="2"/>
        <v>37.276936319999997</v>
      </c>
      <c r="G188" s="98"/>
    </row>
    <row r="189" spans="1:7" customFormat="1" ht="15" x14ac:dyDescent="0.25">
      <c r="A189" s="115">
        <v>45201404</v>
      </c>
      <c r="B189" s="116" t="s">
        <v>71</v>
      </c>
      <c r="C189" s="117" t="s">
        <v>25</v>
      </c>
      <c r="D189" s="118" t="s">
        <v>165</v>
      </c>
      <c r="E189" s="118">
        <v>22.011599999999998</v>
      </c>
      <c r="F189" s="119">
        <f t="shared" si="2"/>
        <v>25.973687999999996</v>
      </c>
      <c r="G189" s="98"/>
    </row>
    <row r="190" spans="1:7" customFormat="1" ht="15" x14ac:dyDescent="0.25">
      <c r="A190" s="115">
        <v>45201405</v>
      </c>
      <c r="B190" s="116" t="s">
        <v>71</v>
      </c>
      <c r="C190" s="117" t="s">
        <v>26</v>
      </c>
      <c r="D190" s="118" t="s">
        <v>165</v>
      </c>
      <c r="E190" s="118">
        <v>32.211599999999997</v>
      </c>
      <c r="F190" s="119">
        <f t="shared" si="2"/>
        <v>38.009687999999997</v>
      </c>
      <c r="G190" s="98"/>
    </row>
    <row r="191" spans="1:7" customFormat="1" ht="15" x14ac:dyDescent="0.25">
      <c r="A191" s="115">
        <v>45201406</v>
      </c>
      <c r="B191" s="116" t="s">
        <v>71</v>
      </c>
      <c r="C191" s="117" t="s">
        <v>27</v>
      </c>
      <c r="D191" s="118" t="s">
        <v>165</v>
      </c>
      <c r="E191" s="118">
        <v>32.211599999999997</v>
      </c>
      <c r="F191" s="119">
        <f t="shared" si="2"/>
        <v>38.009687999999997</v>
      </c>
      <c r="G191" s="98"/>
    </row>
    <row r="192" spans="1:7" customFormat="1" ht="15" x14ac:dyDescent="0.25">
      <c r="A192" s="115">
        <v>45201407</v>
      </c>
      <c r="B192" s="116" t="s">
        <v>71</v>
      </c>
      <c r="C192" s="117" t="s">
        <v>28</v>
      </c>
      <c r="D192" s="118" t="s">
        <v>165</v>
      </c>
      <c r="E192" s="118">
        <v>32.211599999999997</v>
      </c>
      <c r="F192" s="119">
        <f t="shared" si="2"/>
        <v>38.009687999999997</v>
      </c>
      <c r="G192" s="98"/>
    </row>
    <row r="193" spans="1:7" customFormat="1" ht="15" x14ac:dyDescent="0.25">
      <c r="A193" s="115">
        <v>45201408</v>
      </c>
      <c r="B193" s="116" t="s">
        <v>71</v>
      </c>
      <c r="C193" s="117" t="s">
        <v>29</v>
      </c>
      <c r="D193" s="118" t="s">
        <v>165</v>
      </c>
      <c r="E193" s="118">
        <v>32.211599999999997</v>
      </c>
      <c r="F193" s="119">
        <f t="shared" si="2"/>
        <v>38.009687999999997</v>
      </c>
      <c r="G193" s="98"/>
    </row>
    <row r="194" spans="1:7" customFormat="1" ht="15" x14ac:dyDescent="0.25">
      <c r="A194" s="115">
        <v>45201418</v>
      </c>
      <c r="B194" s="116" t="s">
        <v>71</v>
      </c>
      <c r="C194" s="117" t="s">
        <v>23</v>
      </c>
      <c r="D194" s="118" t="s">
        <v>165</v>
      </c>
      <c r="E194" s="118">
        <v>14.198399999999999</v>
      </c>
      <c r="F194" s="119">
        <f t="shared" si="2"/>
        <v>16.754111999999999</v>
      </c>
      <c r="G194" s="98"/>
    </row>
    <row r="195" spans="1:7" customFormat="1" ht="15" x14ac:dyDescent="0.25">
      <c r="A195" s="115">
        <v>45201420</v>
      </c>
      <c r="B195" s="116" t="s">
        <v>71</v>
      </c>
      <c r="C195" s="117" t="s">
        <v>24</v>
      </c>
      <c r="D195" s="118" t="s">
        <v>165</v>
      </c>
      <c r="E195" s="118">
        <v>22.011599999999998</v>
      </c>
      <c r="F195" s="119">
        <f t="shared" ref="F195:F258" si="3">E195*1.18</f>
        <v>25.973687999999996</v>
      </c>
      <c r="G195" s="98"/>
    </row>
    <row r="196" spans="1:7" customFormat="1" ht="15" x14ac:dyDescent="0.25">
      <c r="A196" s="115">
        <v>45205404</v>
      </c>
      <c r="B196" s="116" t="s">
        <v>71</v>
      </c>
      <c r="C196" s="117" t="s">
        <v>32</v>
      </c>
      <c r="D196" s="118" t="s">
        <v>165</v>
      </c>
      <c r="E196" s="118">
        <v>22.011599999999998</v>
      </c>
      <c r="F196" s="119">
        <f t="shared" si="3"/>
        <v>25.973687999999996</v>
      </c>
      <c r="G196" s="98"/>
    </row>
    <row r="197" spans="1:7" customFormat="1" ht="15" x14ac:dyDescent="0.25">
      <c r="A197" s="115">
        <v>45205405</v>
      </c>
      <c r="B197" s="116" t="s">
        <v>71</v>
      </c>
      <c r="C197" s="117" t="s">
        <v>33</v>
      </c>
      <c r="D197" s="118" t="s">
        <v>165</v>
      </c>
      <c r="E197" s="118">
        <v>32.211599999999997</v>
      </c>
      <c r="F197" s="119">
        <f t="shared" si="3"/>
        <v>38.009687999999997</v>
      </c>
      <c r="G197" s="98"/>
    </row>
    <row r="198" spans="1:7" customFormat="1" ht="15" x14ac:dyDescent="0.25">
      <c r="A198" s="115">
        <v>45205406</v>
      </c>
      <c r="B198" s="116" t="s">
        <v>71</v>
      </c>
      <c r="C198" s="117" t="s">
        <v>34</v>
      </c>
      <c r="D198" s="118" t="s">
        <v>165</v>
      </c>
      <c r="E198" s="118">
        <v>32.211599999999997</v>
      </c>
      <c r="F198" s="119">
        <f t="shared" si="3"/>
        <v>38.009687999999997</v>
      </c>
      <c r="G198" s="98"/>
    </row>
    <row r="199" spans="1:7" customFormat="1" ht="15" x14ac:dyDescent="0.25">
      <c r="A199" s="115">
        <v>45205407</v>
      </c>
      <c r="B199" s="116" t="s">
        <v>71</v>
      </c>
      <c r="C199" s="117" t="s">
        <v>35</v>
      </c>
      <c r="D199" s="118" t="s">
        <v>165</v>
      </c>
      <c r="E199" s="118">
        <v>32.211599999999997</v>
      </c>
      <c r="F199" s="119">
        <f t="shared" si="3"/>
        <v>38.009687999999997</v>
      </c>
      <c r="G199" s="98"/>
    </row>
    <row r="200" spans="1:7" customFormat="1" ht="15" x14ac:dyDescent="0.25">
      <c r="A200" s="115">
        <v>45205408</v>
      </c>
      <c r="B200" s="116" t="s">
        <v>71</v>
      </c>
      <c r="C200" s="117" t="s">
        <v>36</v>
      </c>
      <c r="D200" s="118" t="s">
        <v>165</v>
      </c>
      <c r="E200" s="118">
        <v>32.211599999999997</v>
      </c>
      <c r="F200" s="119">
        <f t="shared" si="3"/>
        <v>38.009687999999997</v>
      </c>
      <c r="G200" s="98"/>
    </row>
    <row r="201" spans="1:7" customFormat="1" ht="15" x14ac:dyDescent="0.25">
      <c r="A201" s="115">
        <v>45205418</v>
      </c>
      <c r="B201" s="116" t="s">
        <v>71</v>
      </c>
      <c r="C201" s="117" t="s">
        <v>30</v>
      </c>
      <c r="D201" s="118" t="s">
        <v>165</v>
      </c>
      <c r="E201" s="118">
        <v>14.198399999999999</v>
      </c>
      <c r="F201" s="119">
        <f t="shared" si="3"/>
        <v>16.754111999999999</v>
      </c>
      <c r="G201" s="98"/>
    </row>
    <row r="202" spans="1:7" customFormat="1" ht="15" x14ac:dyDescent="0.25">
      <c r="A202" s="115">
        <v>45205420</v>
      </c>
      <c r="B202" s="116" t="s">
        <v>71</v>
      </c>
      <c r="C202" s="117" t="s">
        <v>31</v>
      </c>
      <c r="D202" s="118" t="s">
        <v>165</v>
      </c>
      <c r="E202" s="118">
        <v>22.011599999999998</v>
      </c>
      <c r="F202" s="119">
        <f t="shared" si="3"/>
        <v>25.973687999999996</v>
      </c>
      <c r="G202" s="98"/>
    </row>
    <row r="203" spans="1:7" customFormat="1" ht="15" x14ac:dyDescent="0.25">
      <c r="A203" s="115">
        <v>45300012</v>
      </c>
      <c r="B203" s="116" t="s">
        <v>71</v>
      </c>
      <c r="C203" s="117" t="s">
        <v>573</v>
      </c>
      <c r="D203" s="118" t="s">
        <v>165</v>
      </c>
      <c r="E203" s="118">
        <v>34.720799999999997</v>
      </c>
      <c r="F203" s="119">
        <f t="shared" si="3"/>
        <v>40.970543999999997</v>
      </c>
      <c r="G203" s="98"/>
    </row>
    <row r="204" spans="1:7" customFormat="1" ht="15" x14ac:dyDescent="0.25">
      <c r="A204" s="115">
        <v>45300014</v>
      </c>
      <c r="B204" s="116" t="s">
        <v>71</v>
      </c>
      <c r="C204" s="117" t="s">
        <v>574</v>
      </c>
      <c r="D204" s="118" t="s">
        <v>165</v>
      </c>
      <c r="E204" s="118">
        <v>35.689800000000005</v>
      </c>
      <c r="F204" s="119">
        <f t="shared" si="3"/>
        <v>42.113964000000003</v>
      </c>
      <c r="G204" s="98"/>
    </row>
    <row r="205" spans="1:7" customFormat="1" ht="15" x14ac:dyDescent="0.25">
      <c r="A205" s="115">
        <v>45300016</v>
      </c>
      <c r="B205" s="116" t="s">
        <v>71</v>
      </c>
      <c r="C205" s="117" t="s">
        <v>577</v>
      </c>
      <c r="D205" s="118" t="s">
        <v>165</v>
      </c>
      <c r="E205" s="118">
        <v>58.344000000000001</v>
      </c>
      <c r="F205" s="119">
        <f t="shared" si="3"/>
        <v>68.845919999999992</v>
      </c>
      <c r="G205" s="98"/>
    </row>
    <row r="206" spans="1:7" customFormat="1" ht="15" x14ac:dyDescent="0.25">
      <c r="A206" s="115">
        <v>45301015</v>
      </c>
      <c r="B206" s="116" t="s">
        <v>71</v>
      </c>
      <c r="C206" s="117" t="s">
        <v>576</v>
      </c>
      <c r="D206" s="118" t="s">
        <v>165</v>
      </c>
      <c r="E206" s="118">
        <v>58.344000000000001</v>
      </c>
      <c r="F206" s="119">
        <f t="shared" si="3"/>
        <v>68.845919999999992</v>
      </c>
      <c r="G206" s="98"/>
    </row>
    <row r="207" spans="1:7" customFormat="1" ht="15" x14ac:dyDescent="0.25">
      <c r="A207" s="115">
        <v>45305015</v>
      </c>
      <c r="B207" s="116" t="s">
        <v>71</v>
      </c>
      <c r="C207" s="117" t="s">
        <v>575</v>
      </c>
      <c r="D207" s="118" t="s">
        <v>165</v>
      </c>
      <c r="E207" s="118">
        <v>58.344000000000001</v>
      </c>
      <c r="F207" s="119">
        <f t="shared" si="3"/>
        <v>68.845919999999992</v>
      </c>
      <c r="G207" s="98"/>
    </row>
    <row r="208" spans="1:7" customFormat="1" ht="15" x14ac:dyDescent="0.25">
      <c r="A208" s="115">
        <v>45500301</v>
      </c>
      <c r="B208" s="116" t="s">
        <v>71</v>
      </c>
      <c r="C208" s="117" t="s">
        <v>590</v>
      </c>
      <c r="D208" s="118" t="s">
        <v>165</v>
      </c>
      <c r="E208" s="118">
        <v>33.2928</v>
      </c>
      <c r="F208" s="119">
        <f t="shared" si="3"/>
        <v>39.285503999999996</v>
      </c>
      <c r="G208" s="98"/>
    </row>
    <row r="209" spans="1:7" customFormat="1" ht="15" x14ac:dyDescent="0.25">
      <c r="A209" s="115">
        <v>45500401</v>
      </c>
      <c r="B209" s="116" t="s">
        <v>71</v>
      </c>
      <c r="C209" s="117" t="s">
        <v>591</v>
      </c>
      <c r="D209" s="118" t="s">
        <v>165</v>
      </c>
      <c r="E209" s="118">
        <v>36.515999999999998</v>
      </c>
      <c r="F209" s="119">
        <f t="shared" si="3"/>
        <v>43.088879999999996</v>
      </c>
      <c r="G209" s="98"/>
    </row>
    <row r="210" spans="1:7" customFormat="1" ht="15" x14ac:dyDescent="0.25">
      <c r="A210" s="115">
        <v>45501400</v>
      </c>
      <c r="B210" s="116" t="s">
        <v>71</v>
      </c>
      <c r="C210" s="117" t="s">
        <v>597</v>
      </c>
      <c r="D210" s="118" t="s">
        <v>165</v>
      </c>
      <c r="E210" s="118">
        <v>36.515999999999998</v>
      </c>
      <c r="F210" s="119">
        <f t="shared" si="3"/>
        <v>43.088879999999996</v>
      </c>
      <c r="G210" s="98"/>
    </row>
    <row r="211" spans="1:7" customFormat="1" ht="15" x14ac:dyDescent="0.25">
      <c r="A211" s="115">
        <v>45505400</v>
      </c>
      <c r="B211" s="116" t="s">
        <v>71</v>
      </c>
      <c r="C211" s="117" t="s">
        <v>596</v>
      </c>
      <c r="D211" s="118" t="s">
        <v>165</v>
      </c>
      <c r="E211" s="118">
        <v>36.515999999999998</v>
      </c>
      <c r="F211" s="119">
        <f t="shared" si="3"/>
        <v>43.088879999999996</v>
      </c>
      <c r="G211" s="98"/>
    </row>
    <row r="212" spans="1:7" customFormat="1" ht="15" x14ac:dyDescent="0.25">
      <c r="A212" s="115">
        <v>45700900</v>
      </c>
      <c r="B212" s="116" t="s">
        <v>63</v>
      </c>
      <c r="C212" s="117" t="s">
        <v>564</v>
      </c>
      <c r="D212" s="118" t="s">
        <v>165</v>
      </c>
      <c r="E212" s="118">
        <v>540.60489600000005</v>
      </c>
      <c r="F212" s="119">
        <f t="shared" si="3"/>
        <v>637.91377727999998</v>
      </c>
      <c r="G212" s="98"/>
    </row>
    <row r="213" spans="1:7" customFormat="1" ht="15" x14ac:dyDescent="0.25">
      <c r="A213" s="115">
        <v>45900008</v>
      </c>
      <c r="B213" s="116" t="s">
        <v>71</v>
      </c>
      <c r="C213" s="117" t="s">
        <v>578</v>
      </c>
      <c r="D213" s="118" t="s">
        <v>165</v>
      </c>
      <c r="E213" s="118">
        <v>34.720799999999997</v>
      </c>
      <c r="F213" s="119">
        <f t="shared" si="3"/>
        <v>40.970543999999997</v>
      </c>
      <c r="G213" s="98"/>
    </row>
    <row r="214" spans="1:7" customFormat="1" ht="15" x14ac:dyDescent="0.25">
      <c r="A214" s="115">
        <v>46010001</v>
      </c>
      <c r="B214" s="116" t="s">
        <v>71</v>
      </c>
      <c r="C214" s="117" t="s">
        <v>617</v>
      </c>
      <c r="D214" s="118" t="s">
        <v>165</v>
      </c>
      <c r="E214" s="118">
        <v>19.614599999999999</v>
      </c>
      <c r="F214" s="119">
        <f t="shared" si="3"/>
        <v>23.145227999999999</v>
      </c>
      <c r="G214" s="98"/>
    </row>
    <row r="215" spans="1:7" customFormat="1" ht="15" x14ac:dyDescent="0.25">
      <c r="A215" s="115">
        <v>46010002</v>
      </c>
      <c r="B215" s="116" t="s">
        <v>71</v>
      </c>
      <c r="C215" s="117" t="s">
        <v>618</v>
      </c>
      <c r="D215" s="118" t="s">
        <v>165</v>
      </c>
      <c r="E215" s="118">
        <v>34.363799999999998</v>
      </c>
      <c r="F215" s="119">
        <f t="shared" si="3"/>
        <v>40.549283999999993</v>
      </c>
      <c r="G215" s="98"/>
    </row>
    <row r="216" spans="1:7" customFormat="1" ht="15" x14ac:dyDescent="0.25">
      <c r="A216" s="115">
        <v>46020011</v>
      </c>
      <c r="B216" s="116" t="s">
        <v>71</v>
      </c>
      <c r="C216" s="117" t="s">
        <v>616</v>
      </c>
      <c r="D216" s="118" t="s">
        <v>165</v>
      </c>
      <c r="E216" s="118">
        <v>14.494200000000001</v>
      </c>
      <c r="F216" s="119">
        <f t="shared" si="3"/>
        <v>17.103156000000002</v>
      </c>
      <c r="G216" s="98"/>
    </row>
    <row r="217" spans="1:7" customFormat="1" ht="15" x14ac:dyDescent="0.25">
      <c r="A217" s="115">
        <v>46020031</v>
      </c>
      <c r="B217" s="116" t="s">
        <v>71</v>
      </c>
      <c r="C217" s="117" t="s">
        <v>608</v>
      </c>
      <c r="D217" s="118" t="s">
        <v>165</v>
      </c>
      <c r="E217" s="118">
        <v>19.869600000000002</v>
      </c>
      <c r="F217" s="119">
        <f t="shared" si="3"/>
        <v>23.446128000000002</v>
      </c>
      <c r="G217" s="98"/>
    </row>
    <row r="218" spans="1:7" customFormat="1" ht="15" x14ac:dyDescent="0.25">
      <c r="A218" s="115">
        <v>46020033</v>
      </c>
      <c r="B218" s="116" t="s">
        <v>71</v>
      </c>
      <c r="C218" s="117" t="s">
        <v>614</v>
      </c>
      <c r="D218" s="118" t="s">
        <v>165</v>
      </c>
      <c r="E218" s="118">
        <v>14.494200000000001</v>
      </c>
      <c r="F218" s="119">
        <f t="shared" si="3"/>
        <v>17.103156000000002</v>
      </c>
      <c r="G218" s="98"/>
    </row>
    <row r="219" spans="1:7" customFormat="1" ht="15" x14ac:dyDescent="0.25">
      <c r="A219" s="115">
        <v>46020036</v>
      </c>
      <c r="B219" s="116" t="s">
        <v>71</v>
      </c>
      <c r="C219" s="117" t="s">
        <v>609</v>
      </c>
      <c r="D219" s="118" t="s">
        <v>165</v>
      </c>
      <c r="E219" s="118">
        <v>30.069600000000001</v>
      </c>
      <c r="F219" s="119">
        <f t="shared" si="3"/>
        <v>35.482128000000003</v>
      </c>
      <c r="G219" s="98"/>
    </row>
    <row r="220" spans="1:7" customFormat="1" ht="15" x14ac:dyDescent="0.25">
      <c r="A220" s="115">
        <v>46020037</v>
      </c>
      <c r="B220" s="116" t="s">
        <v>71</v>
      </c>
      <c r="C220" s="117" t="s">
        <v>610</v>
      </c>
      <c r="D220" s="118" t="s">
        <v>165</v>
      </c>
      <c r="E220" s="118">
        <v>31.140600000000003</v>
      </c>
      <c r="F220" s="119">
        <f t="shared" si="3"/>
        <v>36.745908</v>
      </c>
      <c r="G220" s="98"/>
    </row>
    <row r="221" spans="1:7" customFormat="1" ht="15" x14ac:dyDescent="0.25">
      <c r="A221" s="115">
        <v>46020044</v>
      </c>
      <c r="B221" s="116" t="s">
        <v>71</v>
      </c>
      <c r="C221" s="117" t="s">
        <v>619</v>
      </c>
      <c r="D221" s="118" t="s">
        <v>165</v>
      </c>
      <c r="E221" s="118">
        <v>7.2114000000000003</v>
      </c>
      <c r="F221" s="119">
        <f t="shared" si="3"/>
        <v>8.5094519999999996</v>
      </c>
      <c r="G221" s="98"/>
    </row>
    <row r="222" spans="1:7" customFormat="1" ht="15" x14ac:dyDescent="0.25">
      <c r="A222" s="115">
        <v>46020045</v>
      </c>
      <c r="B222" s="116" t="s">
        <v>71</v>
      </c>
      <c r="C222" s="117" t="s">
        <v>620</v>
      </c>
      <c r="D222" s="118" t="s">
        <v>165</v>
      </c>
      <c r="E222" s="118">
        <v>7.2114000000000003</v>
      </c>
      <c r="F222" s="119">
        <f t="shared" si="3"/>
        <v>8.5094519999999996</v>
      </c>
      <c r="G222" s="98"/>
    </row>
    <row r="223" spans="1:7" customFormat="1" ht="15" x14ac:dyDescent="0.25">
      <c r="A223" s="115">
        <v>46020046</v>
      </c>
      <c r="B223" s="116" t="s">
        <v>71</v>
      </c>
      <c r="C223" s="117" t="s">
        <v>611</v>
      </c>
      <c r="D223" s="118" t="s">
        <v>165</v>
      </c>
      <c r="E223" s="118">
        <v>35.434800000000003</v>
      </c>
      <c r="F223" s="119">
        <f t="shared" si="3"/>
        <v>41.813064000000004</v>
      </c>
      <c r="G223" s="98"/>
    </row>
    <row r="224" spans="1:7" customFormat="1" ht="15" x14ac:dyDescent="0.25">
      <c r="A224" s="115">
        <v>46020047</v>
      </c>
      <c r="B224" s="116" t="s">
        <v>71</v>
      </c>
      <c r="C224" s="117" t="s">
        <v>615</v>
      </c>
      <c r="D224" s="118" t="s">
        <v>165</v>
      </c>
      <c r="E224" s="118">
        <v>19.869600000000002</v>
      </c>
      <c r="F224" s="119">
        <f t="shared" si="3"/>
        <v>23.446128000000002</v>
      </c>
      <c r="G224" s="98"/>
    </row>
    <row r="225" spans="1:7" customFormat="1" ht="15" x14ac:dyDescent="0.25">
      <c r="A225" s="115">
        <v>46020048</v>
      </c>
      <c r="B225" s="116" t="s">
        <v>71</v>
      </c>
      <c r="C225" s="117" t="s">
        <v>612</v>
      </c>
      <c r="D225" s="118" t="s">
        <v>165</v>
      </c>
      <c r="E225" s="118">
        <v>26.305799999999998</v>
      </c>
      <c r="F225" s="119">
        <f t="shared" si="3"/>
        <v>31.040843999999996</v>
      </c>
      <c r="G225" s="98"/>
    </row>
    <row r="226" spans="1:7" customFormat="1" ht="15" x14ac:dyDescent="0.25">
      <c r="A226" s="115">
        <v>46020049</v>
      </c>
      <c r="B226" s="116" t="s">
        <v>71</v>
      </c>
      <c r="C226" s="117" t="s">
        <v>613</v>
      </c>
      <c r="D226" s="118" t="s">
        <v>165</v>
      </c>
      <c r="E226" s="118">
        <v>26.305799999999998</v>
      </c>
      <c r="F226" s="119">
        <f t="shared" si="3"/>
        <v>31.040843999999996</v>
      </c>
      <c r="G226" s="98"/>
    </row>
    <row r="227" spans="1:7" customFormat="1" ht="15" x14ac:dyDescent="0.25">
      <c r="A227" s="115">
        <v>46020050</v>
      </c>
      <c r="B227" s="116" t="s">
        <v>71</v>
      </c>
      <c r="C227" s="117" t="s">
        <v>606</v>
      </c>
      <c r="D227" s="118" t="s">
        <v>165</v>
      </c>
      <c r="E227" s="118">
        <v>30.069600000000001</v>
      </c>
      <c r="F227" s="119">
        <f t="shared" si="3"/>
        <v>35.482128000000003</v>
      </c>
      <c r="G227" s="98"/>
    </row>
    <row r="228" spans="1:7" customFormat="1" ht="15" x14ac:dyDescent="0.25">
      <c r="A228" s="115">
        <v>46020051</v>
      </c>
      <c r="B228" s="116" t="s">
        <v>71</v>
      </c>
      <c r="C228" s="117" t="s">
        <v>607</v>
      </c>
      <c r="D228" s="118" t="s">
        <v>165</v>
      </c>
      <c r="E228" s="118">
        <v>31.140600000000003</v>
      </c>
      <c r="F228" s="119">
        <f t="shared" si="3"/>
        <v>36.745908</v>
      </c>
      <c r="G228" s="98"/>
    </row>
    <row r="229" spans="1:7" customFormat="1" ht="15" x14ac:dyDescent="0.25">
      <c r="A229" s="115">
        <v>46300003</v>
      </c>
      <c r="B229" s="116" t="s">
        <v>71</v>
      </c>
      <c r="C229" s="117" t="s">
        <v>603</v>
      </c>
      <c r="D229" s="118" t="s">
        <v>165</v>
      </c>
      <c r="E229" s="118">
        <v>28.7028</v>
      </c>
      <c r="F229" s="119">
        <f t="shared" si="3"/>
        <v>33.869304</v>
      </c>
      <c r="G229" s="98"/>
    </row>
    <row r="230" spans="1:7" customFormat="1" ht="15" x14ac:dyDescent="0.25">
      <c r="A230" s="115">
        <v>46300005</v>
      </c>
      <c r="B230" s="116" t="s">
        <v>71</v>
      </c>
      <c r="C230" s="117" t="s">
        <v>605</v>
      </c>
      <c r="D230" s="118" t="s">
        <v>165</v>
      </c>
      <c r="E230" s="118">
        <v>34.363799999999998</v>
      </c>
      <c r="F230" s="119">
        <f t="shared" si="3"/>
        <v>40.549283999999993</v>
      </c>
      <c r="G230" s="98"/>
    </row>
    <row r="231" spans="1:7" customFormat="1" ht="15" x14ac:dyDescent="0.25">
      <c r="A231" s="115">
        <v>46300006</v>
      </c>
      <c r="B231" s="116" t="s">
        <v>71</v>
      </c>
      <c r="C231" s="117" t="s">
        <v>604</v>
      </c>
      <c r="D231" s="118" t="s">
        <v>165</v>
      </c>
      <c r="E231" s="118">
        <v>48.857999999999997</v>
      </c>
      <c r="F231" s="119">
        <f t="shared" si="3"/>
        <v>57.652439999999991</v>
      </c>
      <c r="G231" s="98"/>
    </row>
    <row r="232" spans="1:7" customFormat="1" ht="15" x14ac:dyDescent="0.25">
      <c r="A232" s="115">
        <v>46700000</v>
      </c>
      <c r="B232" s="116" t="s">
        <v>63</v>
      </c>
      <c r="C232" s="117" t="s">
        <v>562</v>
      </c>
      <c r="D232" s="118" t="s">
        <v>165</v>
      </c>
      <c r="E232" s="118">
        <v>32.990880000000004</v>
      </c>
      <c r="F232" s="119">
        <f t="shared" si="3"/>
        <v>38.929238400000003</v>
      </c>
      <c r="G232" s="98"/>
    </row>
    <row r="233" spans="1:7" customFormat="1" ht="15" x14ac:dyDescent="0.25">
      <c r="A233" s="115">
        <v>46700022</v>
      </c>
      <c r="B233" s="116" t="s">
        <v>64</v>
      </c>
      <c r="C233" s="117" t="s">
        <v>722</v>
      </c>
      <c r="D233" s="118" t="s">
        <v>165</v>
      </c>
      <c r="E233" s="118">
        <v>11.321999999999999</v>
      </c>
      <c r="F233" s="119">
        <f t="shared" si="3"/>
        <v>13.359959999999999</v>
      </c>
      <c r="G233" s="98"/>
    </row>
    <row r="234" spans="1:7" customFormat="1" ht="15" x14ac:dyDescent="0.25">
      <c r="A234" s="115">
        <v>46700023</v>
      </c>
      <c r="B234" s="116" t="s">
        <v>64</v>
      </c>
      <c r="C234" s="117" t="s">
        <v>723</v>
      </c>
      <c r="D234" s="118" t="s">
        <v>165</v>
      </c>
      <c r="E234" s="118">
        <v>18.492599999999999</v>
      </c>
      <c r="F234" s="119">
        <f t="shared" si="3"/>
        <v>21.821268</v>
      </c>
      <c r="G234" s="98"/>
    </row>
    <row r="235" spans="1:7" customFormat="1" ht="15" x14ac:dyDescent="0.25">
      <c r="A235" s="115">
        <v>46700059</v>
      </c>
      <c r="B235" s="116" t="s">
        <v>62</v>
      </c>
      <c r="C235" s="117" t="s">
        <v>733</v>
      </c>
      <c r="D235" s="118" t="s">
        <v>165</v>
      </c>
      <c r="E235" s="118">
        <v>17.033999999999999</v>
      </c>
      <c r="F235" s="119">
        <f t="shared" si="3"/>
        <v>20.100119999999997</v>
      </c>
      <c r="G235" s="98"/>
    </row>
    <row r="236" spans="1:7" customFormat="1" ht="15" x14ac:dyDescent="0.25">
      <c r="A236" s="115">
        <v>46700060</v>
      </c>
      <c r="B236" s="116" t="s">
        <v>62</v>
      </c>
      <c r="C236" s="117" t="s">
        <v>735</v>
      </c>
      <c r="D236" s="118" t="s">
        <v>165</v>
      </c>
      <c r="E236" s="118">
        <v>17.033999999999999</v>
      </c>
      <c r="F236" s="119">
        <f t="shared" si="3"/>
        <v>20.100119999999997</v>
      </c>
      <c r="G236" s="98"/>
    </row>
    <row r="237" spans="1:7" customFormat="1" ht="15" x14ac:dyDescent="0.25">
      <c r="A237" s="115">
        <v>46700080</v>
      </c>
      <c r="B237" s="116" t="s">
        <v>63</v>
      </c>
      <c r="C237" s="117" t="s">
        <v>565</v>
      </c>
      <c r="D237" s="118" t="s">
        <v>165</v>
      </c>
      <c r="E237" s="118">
        <v>35.844431999999998</v>
      </c>
      <c r="F237" s="119">
        <f t="shared" si="3"/>
        <v>42.296429759999995</v>
      </c>
      <c r="G237" s="98"/>
    </row>
    <row r="238" spans="1:7" customFormat="1" ht="15" x14ac:dyDescent="0.25">
      <c r="A238" s="115">
        <v>46700081</v>
      </c>
      <c r="B238" s="116" t="s">
        <v>63</v>
      </c>
      <c r="C238" s="117" t="s">
        <v>566</v>
      </c>
      <c r="D238" s="118" t="s">
        <v>165</v>
      </c>
      <c r="E238" s="118">
        <v>35.844431999999998</v>
      </c>
      <c r="F238" s="119">
        <f t="shared" si="3"/>
        <v>42.296429759999995</v>
      </c>
      <c r="G238" s="98"/>
    </row>
    <row r="239" spans="1:7" customFormat="1" ht="15" x14ac:dyDescent="0.25">
      <c r="A239" s="115">
        <v>46700086</v>
      </c>
      <c r="B239" s="116" t="s">
        <v>61</v>
      </c>
      <c r="C239" s="117" t="s">
        <v>738</v>
      </c>
      <c r="D239" s="118" t="s">
        <v>165</v>
      </c>
      <c r="E239" s="118">
        <v>14.8818</v>
      </c>
      <c r="F239" s="119">
        <f t="shared" si="3"/>
        <v>17.560524000000001</v>
      </c>
      <c r="G239" s="98"/>
    </row>
    <row r="240" spans="1:7" customFormat="1" ht="15" x14ac:dyDescent="0.25">
      <c r="A240" s="115">
        <v>46700100</v>
      </c>
      <c r="B240" s="116" t="s">
        <v>63</v>
      </c>
      <c r="C240" s="117" t="s">
        <v>563</v>
      </c>
      <c r="D240" s="118" t="s">
        <v>165</v>
      </c>
      <c r="E240" s="118">
        <v>48.181536000000001</v>
      </c>
      <c r="F240" s="119">
        <f t="shared" si="3"/>
        <v>56.854212480000001</v>
      </c>
      <c r="G240" s="98"/>
    </row>
    <row r="241" spans="1:7" customFormat="1" ht="15" x14ac:dyDescent="0.25">
      <c r="A241" s="115">
        <v>46700159</v>
      </c>
      <c r="B241" s="116" t="s">
        <v>62</v>
      </c>
      <c r="C241" s="117" t="s">
        <v>734</v>
      </c>
      <c r="D241" s="118" t="s">
        <v>165</v>
      </c>
      <c r="E241" s="118">
        <v>25.295999999999999</v>
      </c>
      <c r="F241" s="119">
        <f t="shared" si="3"/>
        <v>29.849279999999997</v>
      </c>
      <c r="G241" s="98"/>
    </row>
    <row r="242" spans="1:7" customFormat="1" ht="15" x14ac:dyDescent="0.25">
      <c r="A242" s="115">
        <v>46700160</v>
      </c>
      <c r="B242" s="116" t="s">
        <v>62</v>
      </c>
      <c r="C242" s="117" t="s">
        <v>736</v>
      </c>
      <c r="D242" s="118" t="s">
        <v>165</v>
      </c>
      <c r="E242" s="118">
        <v>25.295999999999999</v>
      </c>
      <c r="F242" s="119">
        <f t="shared" si="3"/>
        <v>29.849279999999997</v>
      </c>
      <c r="G242" s="98"/>
    </row>
    <row r="243" spans="1:7" customFormat="1" ht="15" x14ac:dyDescent="0.25">
      <c r="A243" s="115">
        <v>46700186</v>
      </c>
      <c r="B243" s="116" t="s">
        <v>61</v>
      </c>
      <c r="C243" s="117" t="s">
        <v>739</v>
      </c>
      <c r="D243" s="118" t="s">
        <v>165</v>
      </c>
      <c r="E243" s="118">
        <v>19.624799999999997</v>
      </c>
      <c r="F243" s="119">
        <f t="shared" si="3"/>
        <v>23.157263999999994</v>
      </c>
      <c r="G243" s="98"/>
    </row>
    <row r="244" spans="1:7" customFormat="1" ht="15" x14ac:dyDescent="0.25">
      <c r="A244" s="115">
        <v>47000000</v>
      </c>
      <c r="B244" s="116" t="s">
        <v>99</v>
      </c>
      <c r="C244" s="117" t="s">
        <v>656</v>
      </c>
      <c r="D244" s="118" t="s">
        <v>165</v>
      </c>
      <c r="E244" s="118">
        <v>62.015999999999998</v>
      </c>
      <c r="F244" s="119">
        <f t="shared" si="3"/>
        <v>73.178879999999992</v>
      </c>
      <c r="G244" s="98"/>
    </row>
    <row r="245" spans="1:7" customFormat="1" ht="15" x14ac:dyDescent="0.25">
      <c r="A245" s="115">
        <v>47000001</v>
      </c>
      <c r="B245" s="116" t="s">
        <v>99</v>
      </c>
      <c r="C245" s="117" t="s">
        <v>657</v>
      </c>
      <c r="D245" s="118" t="s">
        <v>165</v>
      </c>
      <c r="E245" s="118">
        <v>67.881</v>
      </c>
      <c r="F245" s="119">
        <f t="shared" si="3"/>
        <v>80.099580000000003</v>
      </c>
      <c r="G245" s="98"/>
    </row>
    <row r="246" spans="1:7" customFormat="1" ht="15" x14ac:dyDescent="0.25">
      <c r="A246" s="115">
        <v>47000010</v>
      </c>
      <c r="B246" s="116" t="s">
        <v>99</v>
      </c>
      <c r="C246" s="117" t="s">
        <v>658</v>
      </c>
      <c r="D246" s="118" t="s">
        <v>165</v>
      </c>
      <c r="E246" s="118">
        <v>119.3502</v>
      </c>
      <c r="F246" s="119">
        <f t="shared" si="3"/>
        <v>140.833236</v>
      </c>
      <c r="G246" s="98"/>
    </row>
    <row r="247" spans="1:7" customFormat="1" ht="15" x14ac:dyDescent="0.25">
      <c r="A247" s="115">
        <v>47000012</v>
      </c>
      <c r="B247" s="116" t="s">
        <v>99</v>
      </c>
      <c r="C247" s="117" t="s">
        <v>659</v>
      </c>
      <c r="D247" s="118" t="s">
        <v>165</v>
      </c>
      <c r="E247" s="118">
        <v>119.3502</v>
      </c>
      <c r="F247" s="119">
        <f t="shared" si="3"/>
        <v>140.833236</v>
      </c>
      <c r="G247" s="98"/>
    </row>
    <row r="248" spans="1:7" customFormat="1" ht="15" x14ac:dyDescent="0.25">
      <c r="A248" s="115">
        <v>47002830</v>
      </c>
      <c r="B248" s="116" t="s">
        <v>72</v>
      </c>
      <c r="C248" s="117" t="s">
        <v>661</v>
      </c>
      <c r="D248" s="118" t="s">
        <v>165</v>
      </c>
      <c r="E248" s="118">
        <v>54.998400000000004</v>
      </c>
      <c r="F248" s="119">
        <f t="shared" si="3"/>
        <v>64.898111999999998</v>
      </c>
      <c r="G248" s="98"/>
    </row>
    <row r="249" spans="1:7" customFormat="1" ht="15" x14ac:dyDescent="0.25">
      <c r="A249" s="115">
        <v>47002900</v>
      </c>
      <c r="B249" s="116" t="s">
        <v>65</v>
      </c>
      <c r="C249" s="117" t="s">
        <v>662</v>
      </c>
      <c r="D249" s="118" t="s">
        <v>165</v>
      </c>
      <c r="E249" s="118">
        <v>37.444200000000002</v>
      </c>
      <c r="F249" s="119">
        <f t="shared" si="3"/>
        <v>44.184156000000002</v>
      </c>
      <c r="G249" s="98"/>
    </row>
    <row r="250" spans="1:7" customFormat="1" ht="15" x14ac:dyDescent="0.25">
      <c r="A250" s="115">
        <v>47002930</v>
      </c>
      <c r="B250" s="116" t="s">
        <v>65</v>
      </c>
      <c r="C250" s="117" t="s">
        <v>663</v>
      </c>
      <c r="D250" s="118" t="s">
        <v>165</v>
      </c>
      <c r="E250" s="118">
        <v>64.739400000000003</v>
      </c>
      <c r="F250" s="119">
        <f t="shared" si="3"/>
        <v>76.392492000000004</v>
      </c>
      <c r="G250" s="98"/>
    </row>
    <row r="251" spans="1:7" customFormat="1" ht="15" x14ac:dyDescent="0.25">
      <c r="A251" s="115">
        <v>47102800</v>
      </c>
      <c r="B251" s="116" t="s">
        <v>72</v>
      </c>
      <c r="C251" s="117" t="s">
        <v>660</v>
      </c>
      <c r="D251" s="118" t="s">
        <v>165</v>
      </c>
      <c r="E251" s="118">
        <v>22.2258</v>
      </c>
      <c r="F251" s="119">
        <f t="shared" si="3"/>
        <v>26.226443999999997</v>
      </c>
      <c r="G251" s="98"/>
    </row>
    <row r="252" spans="1:7" customFormat="1" ht="15" x14ac:dyDescent="0.25">
      <c r="A252" s="115">
        <v>52000105</v>
      </c>
      <c r="B252" s="116" t="s">
        <v>65</v>
      </c>
      <c r="C252" s="117" t="s">
        <v>483</v>
      </c>
      <c r="D252" s="118" t="s">
        <v>165</v>
      </c>
      <c r="E252" s="118">
        <v>9.2309999999999999</v>
      </c>
      <c r="F252" s="119">
        <f t="shared" si="3"/>
        <v>10.892579999999999</v>
      </c>
      <c r="G252" s="98"/>
    </row>
    <row r="253" spans="1:7" customFormat="1" ht="15" x14ac:dyDescent="0.25">
      <c r="A253" s="115">
        <v>52000205</v>
      </c>
      <c r="B253" s="116" t="s">
        <v>65</v>
      </c>
      <c r="C253" s="117" t="s">
        <v>484</v>
      </c>
      <c r="D253" s="118" t="s">
        <v>165</v>
      </c>
      <c r="E253" s="118">
        <v>9.2309999999999999</v>
      </c>
      <c r="F253" s="119">
        <f t="shared" si="3"/>
        <v>10.892579999999999</v>
      </c>
      <c r="G253" s="98"/>
    </row>
    <row r="254" spans="1:7" customFormat="1" ht="15" x14ac:dyDescent="0.25">
      <c r="A254" s="115">
        <v>52000300</v>
      </c>
      <c r="B254" s="116" t="s">
        <v>65</v>
      </c>
      <c r="C254" s="117" t="s">
        <v>477</v>
      </c>
      <c r="D254" s="118" t="s">
        <v>165</v>
      </c>
      <c r="E254" s="118">
        <v>7.8335999999999997</v>
      </c>
      <c r="F254" s="119">
        <f t="shared" si="3"/>
        <v>9.2436479999999985</v>
      </c>
      <c r="G254" s="98"/>
    </row>
    <row r="255" spans="1:7" customFormat="1" ht="15" x14ac:dyDescent="0.25">
      <c r="A255" s="115">
        <v>52000405</v>
      </c>
      <c r="B255" s="116" t="s">
        <v>65</v>
      </c>
      <c r="C255" s="117" t="s">
        <v>482</v>
      </c>
      <c r="D255" s="118" t="s">
        <v>165</v>
      </c>
      <c r="E255" s="118">
        <v>8.5884</v>
      </c>
      <c r="F255" s="119">
        <f t="shared" si="3"/>
        <v>10.134312</v>
      </c>
      <c r="G255" s="98"/>
    </row>
    <row r="256" spans="1:7" customFormat="1" ht="15" x14ac:dyDescent="0.25">
      <c r="A256" s="115">
        <v>52001501</v>
      </c>
      <c r="B256" s="116" t="s">
        <v>65</v>
      </c>
      <c r="C256" s="117" t="s">
        <v>471</v>
      </c>
      <c r="D256" s="118" t="s">
        <v>165</v>
      </c>
      <c r="E256" s="118">
        <v>257.79480000000001</v>
      </c>
      <c r="F256" s="119">
        <f t="shared" si="3"/>
        <v>304.19786399999998</v>
      </c>
      <c r="G256" s="98"/>
    </row>
    <row r="257" spans="1:7" customFormat="1" ht="15" x14ac:dyDescent="0.25">
      <c r="A257" s="115">
        <v>52001601</v>
      </c>
      <c r="B257" s="116" t="s">
        <v>65</v>
      </c>
      <c r="C257" s="117" t="s">
        <v>472</v>
      </c>
      <c r="D257" s="118" t="s">
        <v>165</v>
      </c>
      <c r="E257" s="118">
        <v>257.79480000000001</v>
      </c>
      <c r="F257" s="119">
        <f t="shared" si="3"/>
        <v>304.19786399999998</v>
      </c>
      <c r="G257" s="98"/>
    </row>
    <row r="258" spans="1:7" customFormat="1" ht="15" x14ac:dyDescent="0.25">
      <c r="A258" s="115">
        <v>52001701</v>
      </c>
      <c r="B258" s="116" t="s">
        <v>65</v>
      </c>
      <c r="C258" s="117" t="s">
        <v>475</v>
      </c>
      <c r="D258" s="118" t="s">
        <v>165</v>
      </c>
      <c r="E258" s="118">
        <v>717.46799999999996</v>
      </c>
      <c r="F258" s="119">
        <f t="shared" si="3"/>
        <v>846.61223999999993</v>
      </c>
      <c r="G258" s="98"/>
    </row>
    <row r="259" spans="1:7" customFormat="1" ht="15" x14ac:dyDescent="0.25">
      <c r="A259" s="115">
        <v>52001801</v>
      </c>
      <c r="B259" s="116" t="s">
        <v>65</v>
      </c>
      <c r="C259" s="117" t="s">
        <v>473</v>
      </c>
      <c r="D259" s="118" t="s">
        <v>165</v>
      </c>
      <c r="E259" s="118">
        <v>199.82820000000001</v>
      </c>
      <c r="F259" s="119">
        <f t="shared" ref="F259:F322" si="4">E259*1.18</f>
        <v>235.79727600000001</v>
      </c>
      <c r="G259" s="98"/>
    </row>
    <row r="260" spans="1:7" customFormat="1" ht="15" x14ac:dyDescent="0.25">
      <c r="A260" s="115">
        <v>52001901</v>
      </c>
      <c r="B260" s="116" t="s">
        <v>65</v>
      </c>
      <c r="C260" s="117" t="s">
        <v>468</v>
      </c>
      <c r="D260" s="118" t="s">
        <v>165</v>
      </c>
      <c r="E260" s="118">
        <v>38.372399999999999</v>
      </c>
      <c r="F260" s="119">
        <f t="shared" si="4"/>
        <v>45.279432</v>
      </c>
      <c r="G260" s="98"/>
    </row>
    <row r="261" spans="1:7" customFormat="1" ht="15" x14ac:dyDescent="0.25">
      <c r="A261" s="115">
        <v>52002001</v>
      </c>
      <c r="B261" s="116" t="s">
        <v>65</v>
      </c>
      <c r="C261" s="117" t="s">
        <v>469</v>
      </c>
      <c r="D261" s="118" t="s">
        <v>165</v>
      </c>
      <c r="E261" s="118">
        <v>38.372399999999999</v>
      </c>
      <c r="F261" s="119">
        <f t="shared" si="4"/>
        <v>45.279432</v>
      </c>
      <c r="G261" s="98"/>
    </row>
    <row r="262" spans="1:7" customFormat="1" ht="15" x14ac:dyDescent="0.25">
      <c r="A262" s="115">
        <v>52003400</v>
      </c>
      <c r="B262" s="116" t="s">
        <v>65</v>
      </c>
      <c r="C262" s="117" t="s">
        <v>487</v>
      </c>
      <c r="D262" s="118" t="s">
        <v>165</v>
      </c>
      <c r="E262" s="118">
        <v>45.7776</v>
      </c>
      <c r="F262" s="119">
        <f t="shared" si="4"/>
        <v>54.017567999999997</v>
      </c>
      <c r="G262" s="98"/>
    </row>
    <row r="263" spans="1:7" customFormat="1" ht="15" x14ac:dyDescent="0.25">
      <c r="A263" s="115">
        <v>52003500</v>
      </c>
      <c r="B263" s="116" t="s">
        <v>65</v>
      </c>
      <c r="C263" s="117" t="s">
        <v>480</v>
      </c>
      <c r="D263" s="118" t="s">
        <v>165</v>
      </c>
      <c r="E263" s="118">
        <v>49.2864</v>
      </c>
      <c r="F263" s="119">
        <f t="shared" si="4"/>
        <v>58.157951999999995</v>
      </c>
      <c r="G263" s="98"/>
    </row>
    <row r="264" spans="1:7" customFormat="1" ht="15" x14ac:dyDescent="0.25">
      <c r="A264" s="115">
        <v>52003600</v>
      </c>
      <c r="B264" s="116" t="s">
        <v>65</v>
      </c>
      <c r="C264" s="117" t="s">
        <v>479</v>
      </c>
      <c r="D264" s="118" t="s">
        <v>165</v>
      </c>
      <c r="E264" s="118">
        <v>24.214799999999997</v>
      </c>
      <c r="F264" s="119">
        <f t="shared" si="4"/>
        <v>28.573463999999994</v>
      </c>
      <c r="G264" s="98"/>
    </row>
    <row r="265" spans="1:7" customFormat="1" ht="15" x14ac:dyDescent="0.25">
      <c r="A265" s="115">
        <v>52003701</v>
      </c>
      <c r="B265" s="116" t="s">
        <v>65</v>
      </c>
      <c r="C265" s="117" t="s">
        <v>464</v>
      </c>
      <c r="D265" s="118" t="s">
        <v>165</v>
      </c>
      <c r="E265" s="118">
        <v>40.636800000000001</v>
      </c>
      <c r="F265" s="119">
        <f t="shared" si="4"/>
        <v>47.951423999999996</v>
      </c>
      <c r="G265" s="98"/>
    </row>
    <row r="266" spans="1:7" customFormat="1" ht="15" x14ac:dyDescent="0.25">
      <c r="A266" s="115">
        <v>52003709</v>
      </c>
      <c r="B266" s="116" t="s">
        <v>65</v>
      </c>
      <c r="C266" s="117" t="s">
        <v>465</v>
      </c>
      <c r="D266" s="118" t="s">
        <v>165</v>
      </c>
      <c r="E266" s="118">
        <v>90.78</v>
      </c>
      <c r="F266" s="119">
        <f t="shared" si="4"/>
        <v>107.12039999999999</v>
      </c>
      <c r="G266" s="98"/>
    </row>
    <row r="267" spans="1:7" customFormat="1" ht="15" x14ac:dyDescent="0.25">
      <c r="A267" s="115">
        <v>52003801</v>
      </c>
      <c r="B267" s="116" t="s">
        <v>65</v>
      </c>
      <c r="C267" s="117" t="s">
        <v>466</v>
      </c>
      <c r="D267" s="118" t="s">
        <v>165</v>
      </c>
      <c r="E267" s="118">
        <v>40.636800000000001</v>
      </c>
      <c r="F267" s="119">
        <f t="shared" si="4"/>
        <v>47.951423999999996</v>
      </c>
      <c r="G267" s="98"/>
    </row>
    <row r="268" spans="1:7" customFormat="1" ht="15" x14ac:dyDescent="0.25">
      <c r="A268" s="115">
        <v>52003809</v>
      </c>
      <c r="B268" s="116" t="s">
        <v>65</v>
      </c>
      <c r="C268" s="117" t="s">
        <v>467</v>
      </c>
      <c r="D268" s="118" t="s">
        <v>165</v>
      </c>
      <c r="E268" s="118">
        <v>90.78</v>
      </c>
      <c r="F268" s="119">
        <f t="shared" si="4"/>
        <v>107.12039999999999</v>
      </c>
      <c r="G268" s="98"/>
    </row>
    <row r="269" spans="1:7" customFormat="1" ht="15" x14ac:dyDescent="0.25">
      <c r="A269" s="115">
        <v>52004001</v>
      </c>
      <c r="B269" s="116" t="s">
        <v>65</v>
      </c>
      <c r="C269" s="117" t="s">
        <v>474</v>
      </c>
      <c r="D269" s="118" t="s">
        <v>165</v>
      </c>
      <c r="E269" s="118">
        <v>257.93759999999997</v>
      </c>
      <c r="F269" s="119">
        <f t="shared" si="4"/>
        <v>304.36636799999997</v>
      </c>
      <c r="G269" s="98"/>
    </row>
    <row r="270" spans="1:7" customFormat="1" ht="15" x14ac:dyDescent="0.25">
      <c r="A270" s="115">
        <v>52004201</v>
      </c>
      <c r="B270" s="116" t="s">
        <v>65</v>
      </c>
      <c r="C270" s="117" t="s">
        <v>476</v>
      </c>
      <c r="D270" s="118" t="s">
        <v>165</v>
      </c>
      <c r="E270" s="118">
        <v>779.29020000000003</v>
      </c>
      <c r="F270" s="119">
        <f t="shared" si="4"/>
        <v>919.56243599999993</v>
      </c>
      <c r="G270" s="98"/>
    </row>
    <row r="271" spans="1:7" customFormat="1" ht="15" x14ac:dyDescent="0.25">
      <c r="A271" s="115">
        <v>52004400</v>
      </c>
      <c r="B271" s="116" t="s">
        <v>65</v>
      </c>
      <c r="C271" s="117" t="s">
        <v>488</v>
      </c>
      <c r="D271" s="118" t="s">
        <v>165</v>
      </c>
      <c r="E271" s="118">
        <v>32.578800000000001</v>
      </c>
      <c r="F271" s="119">
        <f t="shared" si="4"/>
        <v>38.442984000000003</v>
      </c>
      <c r="G271" s="98"/>
    </row>
    <row r="272" spans="1:7" customFormat="1" ht="15" x14ac:dyDescent="0.25">
      <c r="A272" s="115">
        <v>52004705</v>
      </c>
      <c r="B272" s="116" t="s">
        <v>65</v>
      </c>
      <c r="C272" s="117" t="s">
        <v>485</v>
      </c>
      <c r="D272" s="118" t="s">
        <v>165</v>
      </c>
      <c r="E272" s="118">
        <v>24.214799999999997</v>
      </c>
      <c r="F272" s="119">
        <f t="shared" si="4"/>
        <v>28.573463999999994</v>
      </c>
      <c r="G272" s="98"/>
    </row>
    <row r="273" spans="1:12" customFormat="1" ht="15" x14ac:dyDescent="0.25">
      <c r="A273" s="115">
        <v>52004805</v>
      </c>
      <c r="B273" s="116" t="s">
        <v>65</v>
      </c>
      <c r="C273" s="117" t="s">
        <v>486</v>
      </c>
      <c r="D273" s="118" t="s">
        <v>165</v>
      </c>
      <c r="E273" s="118">
        <v>24.214799999999997</v>
      </c>
      <c r="F273" s="119">
        <f t="shared" si="4"/>
        <v>28.573463999999994</v>
      </c>
      <c r="G273" s="98"/>
    </row>
    <row r="274" spans="1:12" customFormat="1" ht="15" x14ac:dyDescent="0.25">
      <c r="A274" s="115">
        <v>52005600</v>
      </c>
      <c r="B274" s="116" t="s">
        <v>65</v>
      </c>
      <c r="C274" s="117" t="s">
        <v>478</v>
      </c>
      <c r="D274" s="118" t="s">
        <v>165</v>
      </c>
      <c r="E274" s="118">
        <v>36.5364</v>
      </c>
      <c r="F274" s="119">
        <f t="shared" si="4"/>
        <v>43.112952</v>
      </c>
      <c r="G274" s="98"/>
      <c r="H274" s="110"/>
      <c r="I274" s="110"/>
      <c r="J274" s="110"/>
      <c r="K274" s="110"/>
      <c r="L274" s="110"/>
    </row>
    <row r="275" spans="1:12" customFormat="1" ht="15" x14ac:dyDescent="0.25">
      <c r="A275" s="115">
        <v>52005900</v>
      </c>
      <c r="B275" s="116" t="s">
        <v>104</v>
      </c>
      <c r="C275" s="117" t="s">
        <v>765</v>
      </c>
      <c r="D275" s="118" t="s">
        <v>165</v>
      </c>
      <c r="E275" s="118">
        <v>20.695799999999998</v>
      </c>
      <c r="F275" s="119">
        <f t="shared" si="4"/>
        <v>24.421043999999998</v>
      </c>
      <c r="G275" s="98"/>
    </row>
    <row r="276" spans="1:12" customFormat="1" ht="15" x14ac:dyDescent="0.25">
      <c r="A276" s="115">
        <v>52006200</v>
      </c>
      <c r="B276" s="116" t="s">
        <v>65</v>
      </c>
      <c r="C276" s="117" t="s">
        <v>481</v>
      </c>
      <c r="D276" s="118" t="s">
        <v>165</v>
      </c>
      <c r="E276" s="118">
        <v>22.654199999999999</v>
      </c>
      <c r="F276" s="119">
        <f t="shared" si="4"/>
        <v>26.731955999999997</v>
      </c>
      <c r="G276" s="98"/>
    </row>
    <row r="277" spans="1:12" customFormat="1" ht="15" x14ac:dyDescent="0.25">
      <c r="A277" s="115">
        <v>52006901</v>
      </c>
      <c r="B277" s="116" t="s">
        <v>65</v>
      </c>
      <c r="C277" s="117" t="s">
        <v>470</v>
      </c>
      <c r="D277" s="118" t="s">
        <v>165</v>
      </c>
      <c r="E277" s="118">
        <v>61.322399999999995</v>
      </c>
      <c r="F277" s="119">
        <f t="shared" si="4"/>
        <v>72.360431999999989</v>
      </c>
      <c r="G277" s="98"/>
    </row>
    <row r="278" spans="1:12" customFormat="1" ht="15" x14ac:dyDescent="0.25">
      <c r="A278" s="115">
        <v>52250150</v>
      </c>
      <c r="B278" s="116" t="s">
        <v>66</v>
      </c>
      <c r="C278" s="117" t="s">
        <v>205</v>
      </c>
      <c r="D278" s="118" t="s">
        <v>165</v>
      </c>
      <c r="E278" s="118">
        <v>187.374</v>
      </c>
      <c r="F278" s="119">
        <f t="shared" si="4"/>
        <v>221.10131999999999</v>
      </c>
      <c r="G278" s="98"/>
    </row>
    <row r="279" spans="1:12" customFormat="1" ht="15" x14ac:dyDescent="0.25">
      <c r="A279" s="115">
        <v>52260150</v>
      </c>
      <c r="B279" s="116" t="s">
        <v>65</v>
      </c>
      <c r="C279" s="117" t="s">
        <v>206</v>
      </c>
      <c r="D279" s="118" t="s">
        <v>165</v>
      </c>
      <c r="E279" s="118">
        <v>199.45079999999999</v>
      </c>
      <c r="F279" s="119">
        <f t="shared" si="4"/>
        <v>235.35194399999997</v>
      </c>
      <c r="G279" s="98"/>
    </row>
    <row r="280" spans="1:12" customFormat="1" ht="15" x14ac:dyDescent="0.25">
      <c r="A280" s="115">
        <v>52270150</v>
      </c>
      <c r="B280" s="116" t="s">
        <v>65</v>
      </c>
      <c r="C280" s="117" t="s">
        <v>207</v>
      </c>
      <c r="D280" s="118" t="s">
        <v>165</v>
      </c>
      <c r="E280" s="118">
        <v>199.45079999999999</v>
      </c>
      <c r="F280" s="119">
        <f t="shared" si="4"/>
        <v>235.35194399999997</v>
      </c>
      <c r="G280" s="98"/>
    </row>
    <row r="281" spans="1:12" customFormat="1" ht="15" x14ac:dyDescent="0.25">
      <c r="A281" s="115">
        <v>52400150</v>
      </c>
      <c r="B281" s="116" t="s">
        <v>66</v>
      </c>
      <c r="C281" s="117" t="s">
        <v>202</v>
      </c>
      <c r="D281" s="118" t="s">
        <v>165</v>
      </c>
      <c r="E281" s="118">
        <v>167.79</v>
      </c>
      <c r="F281" s="119">
        <f t="shared" si="4"/>
        <v>197.99219999999997</v>
      </c>
      <c r="G281" s="98"/>
    </row>
    <row r="282" spans="1:12" customFormat="1" ht="15" x14ac:dyDescent="0.25">
      <c r="A282" s="115">
        <v>52410150</v>
      </c>
      <c r="B282" s="116" t="s">
        <v>65</v>
      </c>
      <c r="C282" s="117" t="s">
        <v>203</v>
      </c>
      <c r="D282" s="118" t="s">
        <v>165</v>
      </c>
      <c r="E282" s="118">
        <v>167.79</v>
      </c>
      <c r="F282" s="119">
        <f t="shared" si="4"/>
        <v>197.99219999999997</v>
      </c>
      <c r="G282" s="98"/>
    </row>
    <row r="283" spans="1:12" customFormat="1" ht="15" x14ac:dyDescent="0.25">
      <c r="A283" s="115">
        <v>52420150</v>
      </c>
      <c r="B283" s="116" t="s">
        <v>65</v>
      </c>
      <c r="C283" s="117" t="s">
        <v>204</v>
      </c>
      <c r="D283" s="118" t="s">
        <v>165</v>
      </c>
      <c r="E283" s="118">
        <v>167.79</v>
      </c>
      <c r="F283" s="119">
        <f t="shared" si="4"/>
        <v>197.99219999999997</v>
      </c>
      <c r="G283" s="98"/>
    </row>
    <row r="284" spans="1:12" customFormat="1" ht="15" x14ac:dyDescent="0.25">
      <c r="A284" s="115">
        <v>52630150</v>
      </c>
      <c r="B284" s="116" t="s">
        <v>65</v>
      </c>
      <c r="C284" s="117" t="s">
        <v>208</v>
      </c>
      <c r="D284" s="118" t="s">
        <v>165</v>
      </c>
      <c r="E284" s="118">
        <v>1081.2305999999999</v>
      </c>
      <c r="F284" s="119">
        <f t="shared" si="4"/>
        <v>1275.8521079999998</v>
      </c>
      <c r="G284" s="98"/>
    </row>
    <row r="285" spans="1:12" customFormat="1" ht="15" x14ac:dyDescent="0.25">
      <c r="A285" s="115">
        <v>52640150</v>
      </c>
      <c r="B285" s="116" t="s">
        <v>65</v>
      </c>
      <c r="C285" s="117" t="s">
        <v>209</v>
      </c>
      <c r="D285" s="118" t="s">
        <v>165</v>
      </c>
      <c r="E285" s="118">
        <v>1081.2305999999999</v>
      </c>
      <c r="F285" s="119">
        <f t="shared" si="4"/>
        <v>1275.8521079999998</v>
      </c>
      <c r="G285" s="98"/>
    </row>
    <row r="286" spans="1:12" customFormat="1" ht="15" x14ac:dyDescent="0.25">
      <c r="A286" s="115">
        <v>52650150</v>
      </c>
      <c r="B286" s="116" t="s">
        <v>65</v>
      </c>
      <c r="C286" s="117" t="s">
        <v>210</v>
      </c>
      <c r="D286" s="118" t="s">
        <v>165</v>
      </c>
      <c r="E286" s="118">
        <v>1081.2305999999999</v>
      </c>
      <c r="F286" s="119">
        <f t="shared" si="4"/>
        <v>1275.8521079999998</v>
      </c>
      <c r="G286" s="98"/>
    </row>
    <row r="287" spans="1:12" customFormat="1" ht="15" x14ac:dyDescent="0.25">
      <c r="A287" s="115">
        <v>53000501</v>
      </c>
      <c r="B287" s="116" t="s">
        <v>69</v>
      </c>
      <c r="C287" s="117" t="s">
        <v>512</v>
      </c>
      <c r="D287" s="118" t="s">
        <v>165</v>
      </c>
      <c r="E287" s="118">
        <v>61.934399999999997</v>
      </c>
      <c r="F287" s="119">
        <f t="shared" si="4"/>
        <v>73.082591999999991</v>
      </c>
      <c r="G287" s="98"/>
    </row>
    <row r="288" spans="1:12" customFormat="1" ht="15" x14ac:dyDescent="0.25">
      <c r="A288" s="115">
        <v>53010101</v>
      </c>
      <c r="B288" s="116" t="s">
        <v>94</v>
      </c>
      <c r="C288" s="117" t="s">
        <v>494</v>
      </c>
      <c r="D288" s="118" t="s">
        <v>165</v>
      </c>
      <c r="E288" s="118">
        <v>608.52791999999999</v>
      </c>
      <c r="F288" s="119">
        <f t="shared" si="4"/>
        <v>718.06294559999992</v>
      </c>
      <c r="G288" s="98"/>
    </row>
    <row r="289" spans="1:7" customFormat="1" ht="15" x14ac:dyDescent="0.25">
      <c r="A289" s="115">
        <v>53040101</v>
      </c>
      <c r="B289" s="116" t="s">
        <v>94</v>
      </c>
      <c r="C289" s="117" t="s">
        <v>495</v>
      </c>
      <c r="D289" s="118" t="s">
        <v>165</v>
      </c>
      <c r="E289" s="118">
        <v>608.52791999999999</v>
      </c>
      <c r="F289" s="119">
        <f t="shared" si="4"/>
        <v>718.06294559999992</v>
      </c>
      <c r="G289" s="98"/>
    </row>
    <row r="290" spans="1:7" customFormat="1" ht="15" x14ac:dyDescent="0.25">
      <c r="A290" s="115">
        <v>53070101</v>
      </c>
      <c r="B290" s="116" t="s">
        <v>94</v>
      </c>
      <c r="C290" s="117" t="s">
        <v>496</v>
      </c>
      <c r="D290" s="118" t="s">
        <v>165</v>
      </c>
      <c r="E290" s="118">
        <v>608.52791999999999</v>
      </c>
      <c r="F290" s="119">
        <f t="shared" si="4"/>
        <v>718.06294559999992</v>
      </c>
      <c r="G290" s="98"/>
    </row>
    <row r="291" spans="1:7" customFormat="1" ht="15" x14ac:dyDescent="0.25">
      <c r="A291" s="115">
        <v>53110101</v>
      </c>
      <c r="B291" s="116" t="s">
        <v>94</v>
      </c>
      <c r="C291" s="117" t="s">
        <v>497</v>
      </c>
      <c r="D291" s="118" t="s">
        <v>165</v>
      </c>
      <c r="E291" s="118">
        <v>573.37300800000003</v>
      </c>
      <c r="F291" s="119">
        <f t="shared" si="4"/>
        <v>676.58014944000001</v>
      </c>
      <c r="G291" s="98"/>
    </row>
    <row r="292" spans="1:7" customFormat="1" ht="15" x14ac:dyDescent="0.25">
      <c r="A292" s="115">
        <v>53140101</v>
      </c>
      <c r="B292" s="116" t="s">
        <v>94</v>
      </c>
      <c r="C292" s="117" t="s">
        <v>498</v>
      </c>
      <c r="D292" s="118" t="s">
        <v>165</v>
      </c>
      <c r="E292" s="118">
        <v>573.37300800000003</v>
      </c>
      <c r="F292" s="119">
        <f t="shared" si="4"/>
        <v>676.58014944000001</v>
      </c>
      <c r="G292" s="98"/>
    </row>
    <row r="293" spans="1:7" customFormat="1" ht="15" x14ac:dyDescent="0.25">
      <c r="A293" s="115">
        <v>53170101</v>
      </c>
      <c r="B293" s="116" t="s">
        <v>94</v>
      </c>
      <c r="C293" s="117" t="s">
        <v>499</v>
      </c>
      <c r="D293" s="118" t="s">
        <v>165</v>
      </c>
      <c r="E293" s="118">
        <v>573.37300800000003</v>
      </c>
      <c r="F293" s="119">
        <f t="shared" si="4"/>
        <v>676.58014944000001</v>
      </c>
      <c r="G293" s="98"/>
    </row>
    <row r="294" spans="1:7" customFormat="1" ht="15" x14ac:dyDescent="0.25">
      <c r="A294" s="115">
        <v>54290301</v>
      </c>
      <c r="B294" s="105" t="s">
        <v>785</v>
      </c>
      <c r="C294" s="117" t="s">
        <v>786</v>
      </c>
      <c r="D294" s="118" t="s">
        <v>165</v>
      </c>
      <c r="E294" s="118">
        <v>940.82160298764734</v>
      </c>
      <c r="F294" s="119">
        <f t="shared" si="4"/>
        <v>1110.1694915254238</v>
      </c>
      <c r="G294" s="98"/>
    </row>
    <row r="295" spans="1:7" customFormat="1" ht="15" x14ac:dyDescent="0.25">
      <c r="A295" s="115">
        <v>55011002</v>
      </c>
      <c r="B295" s="116" t="s">
        <v>99</v>
      </c>
      <c r="C295" s="117" t="s">
        <v>692</v>
      </c>
      <c r="D295" s="118" t="s">
        <v>165</v>
      </c>
      <c r="E295" s="118">
        <v>60.924599999999998</v>
      </c>
      <c r="F295" s="119">
        <f t="shared" si="4"/>
        <v>71.891027999999991</v>
      </c>
      <c r="G295" s="98"/>
    </row>
    <row r="296" spans="1:7" customFormat="1" ht="15" x14ac:dyDescent="0.25">
      <c r="A296" s="115">
        <v>55011102</v>
      </c>
      <c r="B296" s="116" t="s">
        <v>99</v>
      </c>
      <c r="C296" s="117" t="s">
        <v>693</v>
      </c>
      <c r="D296" s="118" t="s">
        <v>165</v>
      </c>
      <c r="E296" s="118">
        <v>65.453400000000002</v>
      </c>
      <c r="F296" s="119">
        <f t="shared" si="4"/>
        <v>77.235011999999998</v>
      </c>
      <c r="G296" s="98"/>
    </row>
    <row r="297" spans="1:7" customFormat="1" ht="15" x14ac:dyDescent="0.25">
      <c r="A297" s="115">
        <v>55011202</v>
      </c>
      <c r="B297" s="116" t="s">
        <v>99</v>
      </c>
      <c r="C297" s="117" t="s">
        <v>694</v>
      </c>
      <c r="D297" s="118" t="s">
        <v>165</v>
      </c>
      <c r="E297" s="118">
        <v>80.059799999999996</v>
      </c>
      <c r="F297" s="119">
        <f t="shared" si="4"/>
        <v>94.470563999999996</v>
      </c>
      <c r="G297" s="98"/>
    </row>
    <row r="298" spans="1:7" customFormat="1" ht="15" x14ac:dyDescent="0.25">
      <c r="A298" s="115">
        <v>55011302</v>
      </c>
      <c r="B298" s="116" t="s">
        <v>99</v>
      </c>
      <c r="C298" s="117" t="s">
        <v>695</v>
      </c>
      <c r="D298" s="118" t="s">
        <v>165</v>
      </c>
      <c r="E298" s="118">
        <v>94.676399999999987</v>
      </c>
      <c r="F298" s="119">
        <f t="shared" si="4"/>
        <v>111.71815199999998</v>
      </c>
      <c r="G298" s="98"/>
    </row>
    <row r="299" spans="1:7" customFormat="1" ht="15" x14ac:dyDescent="0.25">
      <c r="A299" s="115">
        <v>55551102</v>
      </c>
      <c r="B299" s="116" t="s">
        <v>99</v>
      </c>
      <c r="C299" s="117" t="s">
        <v>672</v>
      </c>
      <c r="D299" s="118" t="s">
        <v>165</v>
      </c>
      <c r="E299" s="118">
        <v>24.663599999999999</v>
      </c>
      <c r="F299" s="119">
        <f t="shared" si="4"/>
        <v>29.103047999999998</v>
      </c>
      <c r="G299" s="98"/>
    </row>
    <row r="300" spans="1:7" customFormat="1" ht="15" x14ac:dyDescent="0.25">
      <c r="A300" s="115">
        <v>55551202</v>
      </c>
      <c r="B300" s="116" t="s">
        <v>99</v>
      </c>
      <c r="C300" s="117" t="s">
        <v>673</v>
      </c>
      <c r="D300" s="118" t="s">
        <v>165</v>
      </c>
      <c r="E300" s="118">
        <v>31.722000000000001</v>
      </c>
      <c r="F300" s="119">
        <f t="shared" si="4"/>
        <v>37.431959999999997</v>
      </c>
      <c r="G300" s="98"/>
    </row>
    <row r="301" spans="1:7" customFormat="1" ht="15" x14ac:dyDescent="0.25">
      <c r="A301" s="115">
        <v>57030000</v>
      </c>
      <c r="B301" s="116" t="s">
        <v>99</v>
      </c>
      <c r="C301" s="117" t="s">
        <v>666</v>
      </c>
      <c r="D301" s="118" t="s">
        <v>165</v>
      </c>
      <c r="E301" s="118">
        <v>41.799599999999998</v>
      </c>
      <c r="F301" s="119">
        <f t="shared" si="4"/>
        <v>49.323527999999996</v>
      </c>
      <c r="G301" s="98"/>
    </row>
    <row r="302" spans="1:7" customFormat="1" ht="15" x14ac:dyDescent="0.25">
      <c r="A302" s="115">
        <v>57030002</v>
      </c>
      <c r="B302" s="116" t="s">
        <v>99</v>
      </c>
      <c r="C302" s="117" t="s">
        <v>665</v>
      </c>
      <c r="D302" s="118" t="s">
        <v>165</v>
      </c>
      <c r="E302" s="118">
        <v>41.799599999999998</v>
      </c>
      <c r="F302" s="119">
        <f t="shared" si="4"/>
        <v>49.323527999999996</v>
      </c>
      <c r="G302" s="98"/>
    </row>
    <row r="303" spans="1:7" customFormat="1" ht="15" x14ac:dyDescent="0.25">
      <c r="A303" s="115">
        <v>57030003</v>
      </c>
      <c r="B303" s="116" t="s">
        <v>99</v>
      </c>
      <c r="C303" s="117" t="s">
        <v>671</v>
      </c>
      <c r="D303" s="118" t="s">
        <v>165</v>
      </c>
      <c r="E303" s="118">
        <v>92.31</v>
      </c>
      <c r="F303" s="119">
        <f t="shared" si="4"/>
        <v>108.9258</v>
      </c>
      <c r="G303" s="98"/>
    </row>
    <row r="304" spans="1:7" customFormat="1" ht="15" x14ac:dyDescent="0.25">
      <c r="A304" s="115">
        <v>57030031</v>
      </c>
      <c r="B304" s="116" t="s">
        <v>99</v>
      </c>
      <c r="C304" s="117" t="s">
        <v>668</v>
      </c>
      <c r="D304" s="118" t="s">
        <v>165</v>
      </c>
      <c r="E304" s="118">
        <v>55.3962</v>
      </c>
      <c r="F304" s="119">
        <f t="shared" si="4"/>
        <v>65.367515999999995</v>
      </c>
      <c r="G304" s="98"/>
    </row>
    <row r="305" spans="1:7" customFormat="1" ht="15" x14ac:dyDescent="0.25">
      <c r="A305" s="115">
        <v>57030035</v>
      </c>
      <c r="B305" s="116" t="s">
        <v>99</v>
      </c>
      <c r="C305" s="117" t="s">
        <v>669</v>
      </c>
      <c r="D305" s="118" t="s">
        <v>165</v>
      </c>
      <c r="E305" s="118">
        <v>57.4056</v>
      </c>
      <c r="F305" s="119">
        <f t="shared" si="4"/>
        <v>67.738607999999999</v>
      </c>
      <c r="G305" s="98"/>
    </row>
    <row r="306" spans="1:7" customFormat="1" ht="15" x14ac:dyDescent="0.25">
      <c r="A306" s="115">
        <v>57030040</v>
      </c>
      <c r="B306" s="116" t="s">
        <v>99</v>
      </c>
      <c r="C306" s="117" t="s">
        <v>670</v>
      </c>
      <c r="D306" s="118" t="s">
        <v>165</v>
      </c>
      <c r="E306" s="118">
        <v>58.905000000000001</v>
      </c>
      <c r="F306" s="119">
        <f t="shared" si="4"/>
        <v>69.507899999999992</v>
      </c>
      <c r="G306" s="98"/>
    </row>
    <row r="307" spans="1:7" customFormat="1" ht="15" x14ac:dyDescent="0.25">
      <c r="A307" s="115">
        <v>57030045</v>
      </c>
      <c r="B307" s="116" t="s">
        <v>99</v>
      </c>
      <c r="C307" s="117" t="s">
        <v>667</v>
      </c>
      <c r="D307" s="118" t="s">
        <v>165</v>
      </c>
      <c r="E307" s="118">
        <v>41.799599999999998</v>
      </c>
      <c r="F307" s="119">
        <f t="shared" si="4"/>
        <v>49.323527999999996</v>
      </c>
      <c r="G307" s="98"/>
    </row>
    <row r="308" spans="1:7" customFormat="1" ht="15" x14ac:dyDescent="0.25">
      <c r="A308" s="115">
        <v>57040002</v>
      </c>
      <c r="B308" s="116" t="s">
        <v>99</v>
      </c>
      <c r="C308" s="117" t="s">
        <v>664</v>
      </c>
      <c r="D308" s="118" t="s">
        <v>165</v>
      </c>
      <c r="E308" s="118">
        <v>25.683599999999998</v>
      </c>
      <c r="F308" s="119">
        <f t="shared" si="4"/>
        <v>30.306647999999996</v>
      </c>
      <c r="G308" s="98"/>
    </row>
    <row r="309" spans="1:7" customFormat="1" ht="15" x14ac:dyDescent="0.25">
      <c r="A309" s="115">
        <v>61701000</v>
      </c>
      <c r="B309" s="116" t="s">
        <v>62</v>
      </c>
      <c r="C309" s="117" t="s">
        <v>727</v>
      </c>
      <c r="D309" s="118" t="s">
        <v>165</v>
      </c>
      <c r="E309" s="118">
        <v>158.87519999999998</v>
      </c>
      <c r="F309" s="119">
        <f t="shared" si="4"/>
        <v>187.47273599999997</v>
      </c>
      <c r="G309" s="98"/>
    </row>
    <row r="310" spans="1:7" customFormat="1" ht="15" x14ac:dyDescent="0.25">
      <c r="A310" s="115">
        <v>61701001</v>
      </c>
      <c r="B310" s="116" t="s">
        <v>62</v>
      </c>
      <c r="C310" s="117" t="s">
        <v>730</v>
      </c>
      <c r="D310" s="118" t="s">
        <v>165</v>
      </c>
      <c r="E310" s="118">
        <v>144.84</v>
      </c>
      <c r="F310" s="119">
        <f t="shared" si="4"/>
        <v>170.91120000000001</v>
      </c>
      <c r="G310" s="98"/>
    </row>
    <row r="311" spans="1:7" customFormat="1" ht="15" x14ac:dyDescent="0.25">
      <c r="A311" s="115">
        <v>61701200</v>
      </c>
      <c r="B311" s="116" t="s">
        <v>62</v>
      </c>
      <c r="C311" s="117" t="s">
        <v>728</v>
      </c>
      <c r="D311" s="118" t="s">
        <v>165</v>
      </c>
      <c r="E311" s="118">
        <v>158.87519999999998</v>
      </c>
      <c r="F311" s="119">
        <f t="shared" si="4"/>
        <v>187.47273599999997</v>
      </c>
      <c r="G311" s="98"/>
    </row>
    <row r="312" spans="1:7" customFormat="1" ht="15" x14ac:dyDescent="0.25">
      <c r="A312" s="115">
        <v>61701201</v>
      </c>
      <c r="B312" s="116" t="s">
        <v>62</v>
      </c>
      <c r="C312" s="117" t="s">
        <v>731</v>
      </c>
      <c r="D312" s="118" t="s">
        <v>165</v>
      </c>
      <c r="E312" s="118">
        <v>144.84</v>
      </c>
      <c r="F312" s="119">
        <f t="shared" si="4"/>
        <v>170.91120000000001</v>
      </c>
      <c r="G312" s="98"/>
    </row>
    <row r="313" spans="1:7" customFormat="1" ht="15" x14ac:dyDescent="0.25">
      <c r="A313" s="115">
        <v>61701300</v>
      </c>
      <c r="B313" s="116" t="s">
        <v>62</v>
      </c>
      <c r="C313" s="117" t="s">
        <v>729</v>
      </c>
      <c r="D313" s="118" t="s">
        <v>165</v>
      </c>
      <c r="E313" s="118">
        <v>158.87519999999998</v>
      </c>
      <c r="F313" s="119">
        <f t="shared" si="4"/>
        <v>187.47273599999997</v>
      </c>
      <c r="G313" s="98"/>
    </row>
    <row r="314" spans="1:7" customFormat="1" ht="15" x14ac:dyDescent="0.25">
      <c r="A314" s="115">
        <v>61701301</v>
      </c>
      <c r="B314" s="116" t="s">
        <v>62</v>
      </c>
      <c r="C314" s="117" t="s">
        <v>732</v>
      </c>
      <c r="D314" s="118" t="s">
        <v>165</v>
      </c>
      <c r="E314" s="118">
        <v>144.84</v>
      </c>
      <c r="F314" s="119">
        <f t="shared" si="4"/>
        <v>170.91120000000001</v>
      </c>
      <c r="G314" s="98"/>
    </row>
    <row r="315" spans="1:7" customFormat="1" ht="15" x14ac:dyDescent="0.25">
      <c r="A315" s="115">
        <v>61801001</v>
      </c>
      <c r="B315" s="116" t="s">
        <v>62</v>
      </c>
      <c r="C315" s="117" t="s">
        <v>724</v>
      </c>
      <c r="D315" s="118" t="s">
        <v>165</v>
      </c>
      <c r="E315" s="118">
        <v>163.05720000000002</v>
      </c>
      <c r="F315" s="119">
        <f t="shared" si="4"/>
        <v>192.40749600000001</v>
      </c>
      <c r="G315" s="98"/>
    </row>
    <row r="316" spans="1:7" customFormat="1" ht="15" x14ac:dyDescent="0.25">
      <c r="A316" s="115">
        <v>61801201</v>
      </c>
      <c r="B316" s="116" t="s">
        <v>62</v>
      </c>
      <c r="C316" s="117" t="s">
        <v>725</v>
      </c>
      <c r="D316" s="118" t="s">
        <v>165</v>
      </c>
      <c r="E316" s="118">
        <v>163.05720000000002</v>
      </c>
      <c r="F316" s="119">
        <f t="shared" si="4"/>
        <v>192.40749600000001</v>
      </c>
      <c r="G316" s="98"/>
    </row>
    <row r="317" spans="1:7" customFormat="1" ht="15" x14ac:dyDescent="0.25">
      <c r="A317" s="115">
        <v>61801301</v>
      </c>
      <c r="B317" s="116" t="s">
        <v>62</v>
      </c>
      <c r="C317" s="117" t="s">
        <v>726</v>
      </c>
      <c r="D317" s="118" t="s">
        <v>165</v>
      </c>
      <c r="E317" s="118">
        <v>163.05720000000002</v>
      </c>
      <c r="F317" s="119">
        <f t="shared" si="4"/>
        <v>192.40749600000001</v>
      </c>
      <c r="G317" s="98"/>
    </row>
    <row r="318" spans="1:7" customFormat="1" ht="15" x14ac:dyDescent="0.25">
      <c r="A318" s="115">
        <v>64010001</v>
      </c>
      <c r="B318" s="116" t="s">
        <v>70</v>
      </c>
      <c r="C318" s="117" t="s">
        <v>240</v>
      </c>
      <c r="D318" s="118" t="s">
        <v>165</v>
      </c>
      <c r="E318" s="118">
        <v>23.715</v>
      </c>
      <c r="F318" s="119">
        <f t="shared" si="4"/>
        <v>27.983699999999999</v>
      </c>
      <c r="G318" s="98"/>
    </row>
    <row r="319" spans="1:7" customFormat="1" ht="15" x14ac:dyDescent="0.25">
      <c r="A319" s="115">
        <v>64010003</v>
      </c>
      <c r="B319" s="116" t="s">
        <v>70</v>
      </c>
      <c r="C319" s="117" t="s">
        <v>241</v>
      </c>
      <c r="D319" s="118" t="s">
        <v>165</v>
      </c>
      <c r="E319" s="118">
        <v>23.715</v>
      </c>
      <c r="F319" s="119">
        <f t="shared" si="4"/>
        <v>27.983699999999999</v>
      </c>
      <c r="G319" s="98"/>
    </row>
    <row r="320" spans="1:7" customFormat="1" ht="15" x14ac:dyDescent="0.25">
      <c r="A320" s="115">
        <v>64010004</v>
      </c>
      <c r="B320" s="116" t="s">
        <v>70</v>
      </c>
      <c r="C320" s="117" t="s">
        <v>246</v>
      </c>
      <c r="D320" s="118" t="s">
        <v>165</v>
      </c>
      <c r="E320" s="118">
        <v>60.435000000000002</v>
      </c>
      <c r="F320" s="119">
        <f t="shared" si="4"/>
        <v>71.313299999999998</v>
      </c>
      <c r="G320" s="98"/>
    </row>
    <row r="321" spans="1:7" customFormat="1" ht="15" x14ac:dyDescent="0.25">
      <c r="A321" s="115">
        <v>64010005</v>
      </c>
      <c r="B321" s="116" t="s">
        <v>70</v>
      </c>
      <c r="C321" s="117" t="s">
        <v>247</v>
      </c>
      <c r="D321" s="118" t="s">
        <v>165</v>
      </c>
      <c r="E321" s="118">
        <v>60.435000000000002</v>
      </c>
      <c r="F321" s="119">
        <f t="shared" si="4"/>
        <v>71.313299999999998</v>
      </c>
      <c r="G321" s="98"/>
    </row>
    <row r="322" spans="1:7" customFormat="1" ht="15" x14ac:dyDescent="0.25">
      <c r="A322" s="115">
        <v>64010009</v>
      </c>
      <c r="B322" s="116" t="s">
        <v>70</v>
      </c>
      <c r="C322" s="117" t="s">
        <v>245</v>
      </c>
      <c r="D322" s="118" t="s">
        <v>165</v>
      </c>
      <c r="E322" s="118">
        <v>69.87</v>
      </c>
      <c r="F322" s="119">
        <f t="shared" si="4"/>
        <v>82.446600000000004</v>
      </c>
      <c r="G322" s="98"/>
    </row>
    <row r="323" spans="1:7" customFormat="1" ht="15" x14ac:dyDescent="0.25">
      <c r="A323" s="115">
        <v>64010010</v>
      </c>
      <c r="B323" s="116" t="s">
        <v>70</v>
      </c>
      <c r="C323" s="117" t="s">
        <v>244</v>
      </c>
      <c r="D323" s="118" t="s">
        <v>165</v>
      </c>
      <c r="E323" s="118">
        <v>23.715</v>
      </c>
      <c r="F323" s="119">
        <f t="shared" ref="F323:F386" si="5">E323*1.18</f>
        <v>27.983699999999999</v>
      </c>
      <c r="G323" s="98"/>
    </row>
    <row r="324" spans="1:7" customFormat="1" ht="15" x14ac:dyDescent="0.25">
      <c r="A324" s="115">
        <v>64010011</v>
      </c>
      <c r="B324" s="116" t="s">
        <v>70</v>
      </c>
      <c r="C324" s="117" t="s">
        <v>242</v>
      </c>
      <c r="D324" s="118" t="s">
        <v>165</v>
      </c>
      <c r="E324" s="118">
        <v>23.715</v>
      </c>
      <c r="F324" s="119">
        <f t="shared" si="5"/>
        <v>27.983699999999999</v>
      </c>
      <c r="G324" s="98"/>
    </row>
    <row r="325" spans="1:7" customFormat="1" ht="15" x14ac:dyDescent="0.25">
      <c r="A325" s="115">
        <v>64010019</v>
      </c>
      <c r="B325" s="116" t="s">
        <v>70</v>
      </c>
      <c r="C325" s="117" t="s">
        <v>243</v>
      </c>
      <c r="D325" s="118" t="s">
        <v>165</v>
      </c>
      <c r="E325" s="118">
        <v>23.715</v>
      </c>
      <c r="F325" s="119">
        <f t="shared" si="5"/>
        <v>27.983699999999999</v>
      </c>
      <c r="G325" s="98"/>
    </row>
    <row r="326" spans="1:7" customFormat="1" ht="15" x14ac:dyDescent="0.25">
      <c r="A326" s="115">
        <v>64020001</v>
      </c>
      <c r="B326" s="116" t="s">
        <v>70</v>
      </c>
      <c r="C326" s="117" t="s">
        <v>253</v>
      </c>
      <c r="D326" s="118" t="s">
        <v>165</v>
      </c>
      <c r="E326" s="118">
        <v>213.48600000000002</v>
      </c>
      <c r="F326" s="119">
        <f t="shared" si="5"/>
        <v>251.91348000000002</v>
      </c>
      <c r="G326" s="98"/>
    </row>
    <row r="327" spans="1:7" customFormat="1" ht="15" x14ac:dyDescent="0.25">
      <c r="A327" s="115">
        <v>64020003</v>
      </c>
      <c r="B327" s="116" t="s">
        <v>70</v>
      </c>
      <c r="C327" s="117" t="s">
        <v>254</v>
      </c>
      <c r="D327" s="118" t="s">
        <v>165</v>
      </c>
      <c r="E327" s="118">
        <v>213.48600000000002</v>
      </c>
      <c r="F327" s="119">
        <f t="shared" si="5"/>
        <v>251.91348000000002</v>
      </c>
      <c r="G327" s="98"/>
    </row>
    <row r="328" spans="1:7" customFormat="1" ht="15" x14ac:dyDescent="0.25">
      <c r="A328" s="115">
        <v>64020004</v>
      </c>
      <c r="B328" s="116" t="s">
        <v>70</v>
      </c>
      <c r="C328" s="117" t="s">
        <v>257</v>
      </c>
      <c r="D328" s="118" t="s">
        <v>165</v>
      </c>
      <c r="E328" s="118">
        <v>263.84340000000003</v>
      </c>
      <c r="F328" s="119">
        <f t="shared" si="5"/>
        <v>311.33521200000001</v>
      </c>
      <c r="G328" s="98"/>
    </row>
    <row r="329" spans="1:7" customFormat="1" ht="15" x14ac:dyDescent="0.25">
      <c r="A329" s="115">
        <v>64020005</v>
      </c>
      <c r="B329" s="116" t="s">
        <v>70</v>
      </c>
      <c r="C329" s="117" t="s">
        <v>258</v>
      </c>
      <c r="D329" s="118" t="s">
        <v>165</v>
      </c>
      <c r="E329" s="118">
        <v>263.84340000000003</v>
      </c>
      <c r="F329" s="119">
        <f t="shared" si="5"/>
        <v>311.33521200000001</v>
      </c>
      <c r="G329" s="98"/>
    </row>
    <row r="330" spans="1:7" customFormat="1" ht="15" x14ac:dyDescent="0.25">
      <c r="A330" s="115">
        <v>64020009</v>
      </c>
      <c r="B330" s="116" t="s">
        <v>70</v>
      </c>
      <c r="C330" s="117" t="s">
        <v>256</v>
      </c>
      <c r="D330" s="118" t="s">
        <v>165</v>
      </c>
      <c r="E330" s="118">
        <v>273.36</v>
      </c>
      <c r="F330" s="119">
        <f t="shared" si="5"/>
        <v>322.56479999999999</v>
      </c>
      <c r="G330" s="98"/>
    </row>
    <row r="331" spans="1:7" customFormat="1" ht="15" x14ac:dyDescent="0.25">
      <c r="A331" s="115">
        <v>64020011</v>
      </c>
      <c r="B331" s="116" t="s">
        <v>70</v>
      </c>
      <c r="C331" s="117" t="s">
        <v>255</v>
      </c>
      <c r="D331" s="118" t="s">
        <v>165</v>
      </c>
      <c r="E331" s="118">
        <v>213.48600000000002</v>
      </c>
      <c r="F331" s="119">
        <f t="shared" si="5"/>
        <v>251.91348000000002</v>
      </c>
      <c r="G331" s="98"/>
    </row>
    <row r="332" spans="1:7" customFormat="1" ht="15" x14ac:dyDescent="0.25">
      <c r="A332" s="115">
        <v>64030001</v>
      </c>
      <c r="B332" s="116" t="s">
        <v>70</v>
      </c>
      <c r="C332" s="117" t="s">
        <v>264</v>
      </c>
      <c r="D332" s="118" t="s">
        <v>165</v>
      </c>
      <c r="E332" s="118">
        <v>727.08660000000009</v>
      </c>
      <c r="F332" s="119">
        <f t="shared" si="5"/>
        <v>857.96218800000008</v>
      </c>
      <c r="G332" s="98"/>
    </row>
    <row r="333" spans="1:7" customFormat="1" ht="15" x14ac:dyDescent="0.25">
      <c r="A333" s="115">
        <v>64030004</v>
      </c>
      <c r="B333" s="116" t="s">
        <v>70</v>
      </c>
      <c r="C333" s="117" t="s">
        <v>267</v>
      </c>
      <c r="D333" s="118" t="s">
        <v>165</v>
      </c>
      <c r="E333" s="118">
        <v>807.66660000000002</v>
      </c>
      <c r="F333" s="119">
        <f t="shared" si="5"/>
        <v>953.04658799999993</v>
      </c>
      <c r="G333" s="98"/>
    </row>
    <row r="334" spans="1:7" customFormat="1" ht="15" x14ac:dyDescent="0.25">
      <c r="A334" s="115">
        <v>64030005</v>
      </c>
      <c r="B334" s="116" t="s">
        <v>70</v>
      </c>
      <c r="C334" s="117" t="s">
        <v>268</v>
      </c>
      <c r="D334" s="118" t="s">
        <v>165</v>
      </c>
      <c r="E334" s="118">
        <v>807.66660000000002</v>
      </c>
      <c r="F334" s="119">
        <f t="shared" si="5"/>
        <v>953.04658799999993</v>
      </c>
      <c r="G334" s="98"/>
    </row>
    <row r="335" spans="1:7" customFormat="1" ht="15" x14ac:dyDescent="0.25">
      <c r="A335" s="115">
        <v>64030009</v>
      </c>
      <c r="B335" s="116" t="s">
        <v>70</v>
      </c>
      <c r="C335" s="117" t="s">
        <v>266</v>
      </c>
      <c r="D335" s="118" t="s">
        <v>165</v>
      </c>
      <c r="E335" s="118">
        <v>814.98</v>
      </c>
      <c r="F335" s="119">
        <f t="shared" si="5"/>
        <v>961.67639999999994</v>
      </c>
      <c r="G335" s="98"/>
    </row>
    <row r="336" spans="1:7" customFormat="1" ht="15" x14ac:dyDescent="0.25">
      <c r="A336" s="115">
        <v>64030011</v>
      </c>
      <c r="B336" s="116" t="s">
        <v>70</v>
      </c>
      <c r="C336" s="117" t="s">
        <v>265</v>
      </c>
      <c r="D336" s="118" t="s">
        <v>165</v>
      </c>
      <c r="E336" s="118">
        <v>727.08660000000009</v>
      </c>
      <c r="F336" s="119">
        <f t="shared" si="5"/>
        <v>857.96218800000008</v>
      </c>
      <c r="G336" s="98"/>
    </row>
    <row r="337" spans="1:7" customFormat="1" ht="15" x14ac:dyDescent="0.25">
      <c r="A337" s="115">
        <v>64030301</v>
      </c>
      <c r="B337" s="116" t="s">
        <v>70</v>
      </c>
      <c r="C337" s="117" t="s">
        <v>274</v>
      </c>
      <c r="D337" s="118" t="s">
        <v>165</v>
      </c>
      <c r="E337" s="118">
        <v>783.50279999999998</v>
      </c>
      <c r="F337" s="119">
        <f t="shared" si="5"/>
        <v>924.53330399999993</v>
      </c>
      <c r="G337" s="98"/>
    </row>
    <row r="338" spans="1:7" customFormat="1" ht="15" x14ac:dyDescent="0.25">
      <c r="A338" s="115">
        <v>64030304</v>
      </c>
      <c r="B338" s="116" t="s">
        <v>70</v>
      </c>
      <c r="C338" s="117" t="s">
        <v>277</v>
      </c>
      <c r="D338" s="118" t="s">
        <v>165</v>
      </c>
      <c r="E338" s="118">
        <v>872.12040000000002</v>
      </c>
      <c r="F338" s="119">
        <f t="shared" si="5"/>
        <v>1029.1020719999999</v>
      </c>
      <c r="G338" s="98"/>
    </row>
    <row r="339" spans="1:7" customFormat="1" ht="15" x14ac:dyDescent="0.25">
      <c r="A339" s="115">
        <v>64030305</v>
      </c>
      <c r="B339" s="116" t="s">
        <v>70</v>
      </c>
      <c r="C339" s="117" t="s">
        <v>278</v>
      </c>
      <c r="D339" s="118" t="s">
        <v>165</v>
      </c>
      <c r="E339" s="118">
        <v>872.12040000000002</v>
      </c>
      <c r="F339" s="119">
        <f t="shared" si="5"/>
        <v>1029.1020719999999</v>
      </c>
      <c r="G339" s="98"/>
    </row>
    <row r="340" spans="1:7" customFormat="1" ht="15" x14ac:dyDescent="0.25">
      <c r="A340" s="115">
        <v>64030309</v>
      </c>
      <c r="B340" s="116" t="s">
        <v>70</v>
      </c>
      <c r="C340" s="117" t="s">
        <v>276</v>
      </c>
      <c r="D340" s="118" t="s">
        <v>165</v>
      </c>
      <c r="E340" s="118">
        <v>873.12</v>
      </c>
      <c r="F340" s="119">
        <f t="shared" si="5"/>
        <v>1030.2816</v>
      </c>
      <c r="G340" s="98"/>
    </row>
    <row r="341" spans="1:7" customFormat="1" ht="15" x14ac:dyDescent="0.25">
      <c r="A341" s="115">
        <v>64030311</v>
      </c>
      <c r="B341" s="116" t="s">
        <v>70</v>
      </c>
      <c r="C341" s="117" t="s">
        <v>275</v>
      </c>
      <c r="D341" s="118" t="s">
        <v>165</v>
      </c>
      <c r="E341" s="118">
        <v>783.50279999999998</v>
      </c>
      <c r="F341" s="119">
        <f t="shared" si="5"/>
        <v>924.53330399999993</v>
      </c>
      <c r="G341" s="98"/>
    </row>
    <row r="342" spans="1:7" customFormat="1" ht="15" x14ac:dyDescent="0.25">
      <c r="A342" s="115">
        <v>64070001</v>
      </c>
      <c r="B342" s="116" t="s">
        <v>70</v>
      </c>
      <c r="C342" s="117" t="s">
        <v>259</v>
      </c>
      <c r="D342" s="118" t="s">
        <v>165</v>
      </c>
      <c r="E342" s="118">
        <v>727.08660000000009</v>
      </c>
      <c r="F342" s="119">
        <f t="shared" si="5"/>
        <v>857.96218800000008</v>
      </c>
      <c r="G342" s="98"/>
    </row>
    <row r="343" spans="1:7" customFormat="1" ht="15" x14ac:dyDescent="0.25">
      <c r="A343" s="115">
        <v>64070004</v>
      </c>
      <c r="B343" s="116" t="s">
        <v>70</v>
      </c>
      <c r="C343" s="117" t="s">
        <v>262</v>
      </c>
      <c r="D343" s="118" t="s">
        <v>165</v>
      </c>
      <c r="E343" s="118">
        <v>807.66660000000002</v>
      </c>
      <c r="F343" s="119">
        <f t="shared" si="5"/>
        <v>953.04658799999993</v>
      </c>
      <c r="G343" s="98"/>
    </row>
    <row r="344" spans="1:7" customFormat="1" ht="15" x14ac:dyDescent="0.25">
      <c r="A344" s="115">
        <v>64070005</v>
      </c>
      <c r="B344" s="116" t="s">
        <v>70</v>
      </c>
      <c r="C344" s="117" t="s">
        <v>263</v>
      </c>
      <c r="D344" s="118" t="s">
        <v>165</v>
      </c>
      <c r="E344" s="118">
        <v>807.66660000000002</v>
      </c>
      <c r="F344" s="119">
        <f t="shared" si="5"/>
        <v>953.04658799999993</v>
      </c>
      <c r="G344" s="98"/>
    </row>
    <row r="345" spans="1:7" customFormat="1" ht="15" x14ac:dyDescent="0.25">
      <c r="A345" s="115">
        <v>64070009</v>
      </c>
      <c r="B345" s="116" t="s">
        <v>70</v>
      </c>
      <c r="C345" s="117" t="s">
        <v>261</v>
      </c>
      <c r="D345" s="118" t="s">
        <v>165</v>
      </c>
      <c r="E345" s="118">
        <v>814.98</v>
      </c>
      <c r="F345" s="119">
        <f t="shared" si="5"/>
        <v>961.67639999999994</v>
      </c>
      <c r="G345" s="98"/>
    </row>
    <row r="346" spans="1:7" customFormat="1" ht="15" x14ac:dyDescent="0.25">
      <c r="A346" s="115">
        <v>64070011</v>
      </c>
      <c r="B346" s="116" t="s">
        <v>70</v>
      </c>
      <c r="C346" s="117" t="s">
        <v>260</v>
      </c>
      <c r="D346" s="118" t="s">
        <v>165</v>
      </c>
      <c r="E346" s="118">
        <v>727.08660000000009</v>
      </c>
      <c r="F346" s="119">
        <f t="shared" si="5"/>
        <v>857.96218800000008</v>
      </c>
      <c r="G346" s="98"/>
    </row>
    <row r="347" spans="1:7" customFormat="1" ht="15" x14ac:dyDescent="0.25">
      <c r="A347" s="115">
        <v>64070301</v>
      </c>
      <c r="B347" s="116" t="s">
        <v>70</v>
      </c>
      <c r="C347" s="117" t="s">
        <v>269</v>
      </c>
      <c r="D347" s="118" t="s">
        <v>165</v>
      </c>
      <c r="E347" s="118">
        <v>783.50279999999998</v>
      </c>
      <c r="F347" s="119">
        <f t="shared" si="5"/>
        <v>924.53330399999993</v>
      </c>
      <c r="G347" s="98"/>
    </row>
    <row r="348" spans="1:7" customFormat="1" ht="15" x14ac:dyDescent="0.25">
      <c r="A348" s="115">
        <v>64070304</v>
      </c>
      <c r="B348" s="116" t="s">
        <v>70</v>
      </c>
      <c r="C348" s="117" t="s">
        <v>272</v>
      </c>
      <c r="D348" s="118" t="s">
        <v>165</v>
      </c>
      <c r="E348" s="118">
        <v>872.12040000000002</v>
      </c>
      <c r="F348" s="119">
        <f t="shared" si="5"/>
        <v>1029.1020719999999</v>
      </c>
      <c r="G348" s="98"/>
    </row>
    <row r="349" spans="1:7" customFormat="1" ht="15" x14ac:dyDescent="0.25">
      <c r="A349" s="115">
        <v>64070305</v>
      </c>
      <c r="B349" s="116" t="s">
        <v>70</v>
      </c>
      <c r="C349" s="117" t="s">
        <v>273</v>
      </c>
      <c r="D349" s="118" t="s">
        <v>165</v>
      </c>
      <c r="E349" s="118">
        <v>872.12040000000002</v>
      </c>
      <c r="F349" s="119">
        <f t="shared" si="5"/>
        <v>1029.1020719999999</v>
      </c>
      <c r="G349" s="98"/>
    </row>
    <row r="350" spans="1:7" customFormat="1" ht="15" x14ac:dyDescent="0.25">
      <c r="A350" s="115">
        <v>64070309</v>
      </c>
      <c r="B350" s="116" t="s">
        <v>70</v>
      </c>
      <c r="C350" s="117" t="s">
        <v>271</v>
      </c>
      <c r="D350" s="118" t="s">
        <v>165</v>
      </c>
      <c r="E350" s="118">
        <v>873.12</v>
      </c>
      <c r="F350" s="119">
        <f t="shared" si="5"/>
        <v>1030.2816</v>
      </c>
      <c r="G350" s="98"/>
    </row>
    <row r="351" spans="1:7" customFormat="1" ht="15" x14ac:dyDescent="0.25">
      <c r="A351" s="115">
        <v>64070311</v>
      </c>
      <c r="B351" s="116" t="s">
        <v>70</v>
      </c>
      <c r="C351" s="117" t="s">
        <v>270</v>
      </c>
      <c r="D351" s="118" t="s">
        <v>165</v>
      </c>
      <c r="E351" s="118">
        <v>783.50279999999998</v>
      </c>
      <c r="F351" s="119">
        <f t="shared" si="5"/>
        <v>924.53330399999993</v>
      </c>
      <c r="G351" s="98"/>
    </row>
    <row r="352" spans="1:7" customFormat="1" ht="15" x14ac:dyDescent="0.25">
      <c r="A352" s="115">
        <v>64080001</v>
      </c>
      <c r="B352" s="116" t="s">
        <v>70</v>
      </c>
      <c r="C352" s="117" t="s">
        <v>248</v>
      </c>
      <c r="D352" s="118" t="s">
        <v>165</v>
      </c>
      <c r="E352" s="118">
        <v>213.48600000000002</v>
      </c>
      <c r="F352" s="119">
        <f t="shared" si="5"/>
        <v>251.91348000000002</v>
      </c>
      <c r="G352" s="98"/>
    </row>
    <row r="353" spans="1:7" customFormat="1" ht="15" x14ac:dyDescent="0.25">
      <c r="A353" s="115">
        <v>64080004</v>
      </c>
      <c r="B353" s="116" t="s">
        <v>70</v>
      </c>
      <c r="C353" s="117" t="s">
        <v>251</v>
      </c>
      <c r="D353" s="118" t="s">
        <v>165</v>
      </c>
      <c r="E353" s="118">
        <v>263.84340000000003</v>
      </c>
      <c r="F353" s="119">
        <f t="shared" si="5"/>
        <v>311.33521200000001</v>
      </c>
      <c r="G353" s="98"/>
    </row>
    <row r="354" spans="1:7" customFormat="1" ht="15" x14ac:dyDescent="0.25">
      <c r="A354" s="115">
        <v>64080005</v>
      </c>
      <c r="B354" s="116" t="s">
        <v>70</v>
      </c>
      <c r="C354" s="117" t="s">
        <v>252</v>
      </c>
      <c r="D354" s="118" t="s">
        <v>165</v>
      </c>
      <c r="E354" s="118">
        <v>263.84340000000003</v>
      </c>
      <c r="F354" s="119">
        <f t="shared" si="5"/>
        <v>311.33521200000001</v>
      </c>
      <c r="G354" s="98"/>
    </row>
    <row r="355" spans="1:7" customFormat="1" ht="15" x14ac:dyDescent="0.25">
      <c r="A355" s="115">
        <v>64080009</v>
      </c>
      <c r="B355" s="116" t="s">
        <v>70</v>
      </c>
      <c r="C355" s="117" t="s">
        <v>250</v>
      </c>
      <c r="D355" s="118" t="s">
        <v>165</v>
      </c>
      <c r="E355" s="118">
        <v>273.36</v>
      </c>
      <c r="F355" s="119">
        <f t="shared" si="5"/>
        <v>322.56479999999999</v>
      </c>
      <c r="G355" s="98"/>
    </row>
    <row r="356" spans="1:7" customFormat="1" ht="15" x14ac:dyDescent="0.25">
      <c r="A356" s="115">
        <v>64080011</v>
      </c>
      <c r="B356" s="116" t="s">
        <v>70</v>
      </c>
      <c r="C356" s="117" t="s">
        <v>249</v>
      </c>
      <c r="D356" s="118" t="s">
        <v>165</v>
      </c>
      <c r="E356" s="118">
        <v>213.48600000000002</v>
      </c>
      <c r="F356" s="119">
        <f t="shared" si="5"/>
        <v>251.91348000000002</v>
      </c>
      <c r="G356" s="98"/>
    </row>
    <row r="357" spans="1:7" customFormat="1" ht="15" x14ac:dyDescent="0.25">
      <c r="A357" s="115">
        <v>64101001</v>
      </c>
      <c r="B357" s="116" t="s">
        <v>72</v>
      </c>
      <c r="C357" s="117" t="s">
        <v>284</v>
      </c>
      <c r="D357" s="118" t="s">
        <v>165</v>
      </c>
      <c r="E357" s="118">
        <v>171.1968</v>
      </c>
      <c r="F357" s="119">
        <f t="shared" si="5"/>
        <v>202.01222399999997</v>
      </c>
      <c r="G357" s="98"/>
    </row>
    <row r="358" spans="1:7" customFormat="1" ht="15" x14ac:dyDescent="0.25">
      <c r="A358" s="115">
        <v>64101004</v>
      </c>
      <c r="B358" s="116" t="s">
        <v>72</v>
      </c>
      <c r="C358" s="117" t="s">
        <v>287</v>
      </c>
      <c r="D358" s="118" t="s">
        <v>165</v>
      </c>
      <c r="E358" s="118">
        <v>276.9504</v>
      </c>
      <c r="F358" s="119">
        <f t="shared" si="5"/>
        <v>326.80147199999999</v>
      </c>
      <c r="G358" s="98"/>
    </row>
    <row r="359" spans="1:7" customFormat="1" ht="15" x14ac:dyDescent="0.25">
      <c r="A359" s="115">
        <v>64101009</v>
      </c>
      <c r="B359" s="116" t="s">
        <v>72</v>
      </c>
      <c r="C359" s="117" t="s">
        <v>286</v>
      </c>
      <c r="D359" s="118" t="s">
        <v>165</v>
      </c>
      <c r="E359" s="118">
        <v>245.82</v>
      </c>
      <c r="F359" s="119">
        <f t="shared" si="5"/>
        <v>290.06759999999997</v>
      </c>
      <c r="G359" s="98"/>
    </row>
    <row r="360" spans="1:7" customFormat="1" ht="15" x14ac:dyDescent="0.25">
      <c r="A360" s="115">
        <v>64101011</v>
      </c>
      <c r="B360" s="116" t="s">
        <v>72</v>
      </c>
      <c r="C360" s="117" t="s">
        <v>285</v>
      </c>
      <c r="D360" s="118" t="s">
        <v>165</v>
      </c>
      <c r="E360" s="118">
        <v>171.1968</v>
      </c>
      <c r="F360" s="119">
        <f t="shared" si="5"/>
        <v>202.01222399999997</v>
      </c>
      <c r="G360" s="98"/>
    </row>
    <row r="361" spans="1:7" customFormat="1" ht="15" x14ac:dyDescent="0.25">
      <c r="A361" s="115">
        <v>64102001</v>
      </c>
      <c r="B361" s="116" t="s">
        <v>72</v>
      </c>
      <c r="C361" s="117" t="s">
        <v>279</v>
      </c>
      <c r="D361" s="118" t="s">
        <v>165</v>
      </c>
      <c r="E361" s="118">
        <v>171.1968</v>
      </c>
      <c r="F361" s="119">
        <f t="shared" si="5"/>
        <v>202.01222399999997</v>
      </c>
      <c r="G361" s="98"/>
    </row>
    <row r="362" spans="1:7" customFormat="1" ht="15" x14ac:dyDescent="0.25">
      <c r="A362" s="115">
        <v>64102004</v>
      </c>
      <c r="B362" s="116" t="s">
        <v>72</v>
      </c>
      <c r="C362" s="117" t="s">
        <v>282</v>
      </c>
      <c r="D362" s="118" t="s">
        <v>165</v>
      </c>
      <c r="E362" s="118">
        <v>276.9504</v>
      </c>
      <c r="F362" s="119">
        <f t="shared" si="5"/>
        <v>326.80147199999999</v>
      </c>
      <c r="G362" s="98"/>
    </row>
    <row r="363" spans="1:7" customFormat="1" ht="15" x14ac:dyDescent="0.25">
      <c r="A363" s="115">
        <v>64102005</v>
      </c>
      <c r="B363" s="116" t="s">
        <v>72</v>
      </c>
      <c r="C363" s="117" t="s">
        <v>283</v>
      </c>
      <c r="D363" s="118" t="s">
        <v>165</v>
      </c>
      <c r="E363" s="118">
        <v>276.9504</v>
      </c>
      <c r="F363" s="119">
        <f t="shared" si="5"/>
        <v>326.80147199999999</v>
      </c>
      <c r="G363" s="98"/>
    </row>
    <row r="364" spans="1:7" customFormat="1" ht="15" x14ac:dyDescent="0.25">
      <c r="A364" s="115">
        <v>64102009</v>
      </c>
      <c r="B364" s="116" t="s">
        <v>72</v>
      </c>
      <c r="C364" s="117" t="s">
        <v>281</v>
      </c>
      <c r="D364" s="118" t="s">
        <v>165</v>
      </c>
      <c r="E364" s="118">
        <v>245.82</v>
      </c>
      <c r="F364" s="119">
        <f t="shared" si="5"/>
        <v>290.06759999999997</v>
      </c>
      <c r="G364" s="98"/>
    </row>
    <row r="365" spans="1:7" customFormat="1" ht="15" x14ac:dyDescent="0.25">
      <c r="A365" s="115">
        <v>64102011</v>
      </c>
      <c r="B365" s="116" t="s">
        <v>72</v>
      </c>
      <c r="C365" s="117" t="s">
        <v>280</v>
      </c>
      <c r="D365" s="118" t="s">
        <v>165</v>
      </c>
      <c r="E365" s="118">
        <v>171.1968</v>
      </c>
      <c r="F365" s="119">
        <f t="shared" si="5"/>
        <v>202.01222399999997</v>
      </c>
      <c r="G365" s="98"/>
    </row>
    <row r="366" spans="1:7" customFormat="1" ht="15" x14ac:dyDescent="0.25">
      <c r="A366" s="115">
        <v>64103001</v>
      </c>
      <c r="B366" s="116" t="s">
        <v>72</v>
      </c>
      <c r="C366" s="117" t="s">
        <v>288</v>
      </c>
      <c r="D366" s="118" t="s">
        <v>165</v>
      </c>
      <c r="E366" s="118">
        <v>195.36060000000001</v>
      </c>
      <c r="F366" s="119">
        <f t="shared" si="5"/>
        <v>230.525508</v>
      </c>
      <c r="G366" s="98"/>
    </row>
    <row r="367" spans="1:7" customFormat="1" ht="15" x14ac:dyDescent="0.25">
      <c r="A367" s="115">
        <v>64103004</v>
      </c>
      <c r="B367" s="116" t="s">
        <v>72</v>
      </c>
      <c r="C367" s="117" t="s">
        <v>291</v>
      </c>
      <c r="D367" s="118" t="s">
        <v>165</v>
      </c>
      <c r="E367" s="118">
        <v>337.36500000000001</v>
      </c>
      <c r="F367" s="119">
        <f t="shared" si="5"/>
        <v>398.09069999999997</v>
      </c>
      <c r="G367" s="98"/>
    </row>
    <row r="368" spans="1:7" customFormat="1" ht="15" x14ac:dyDescent="0.25">
      <c r="A368" s="115">
        <v>64103009</v>
      </c>
      <c r="B368" s="116" t="s">
        <v>72</v>
      </c>
      <c r="C368" s="117" t="s">
        <v>290</v>
      </c>
      <c r="D368" s="118" t="s">
        <v>165</v>
      </c>
      <c r="E368" s="118">
        <v>275.39999999999998</v>
      </c>
      <c r="F368" s="119">
        <f t="shared" si="5"/>
        <v>324.97199999999998</v>
      </c>
      <c r="G368" s="98"/>
    </row>
    <row r="369" spans="1:7" customFormat="1" ht="15" x14ac:dyDescent="0.25">
      <c r="A369" s="115">
        <v>64103011</v>
      </c>
      <c r="B369" s="116" t="s">
        <v>72</v>
      </c>
      <c r="C369" s="117" t="s">
        <v>289</v>
      </c>
      <c r="D369" s="118" t="s">
        <v>165</v>
      </c>
      <c r="E369" s="118">
        <v>195.36060000000001</v>
      </c>
      <c r="F369" s="119">
        <f t="shared" si="5"/>
        <v>230.525508</v>
      </c>
      <c r="G369" s="98"/>
    </row>
    <row r="370" spans="1:7" customFormat="1" ht="15" x14ac:dyDescent="0.25">
      <c r="A370" s="115">
        <v>64111001</v>
      </c>
      <c r="B370" s="116" t="s">
        <v>72</v>
      </c>
      <c r="C370" s="117" t="s">
        <v>296</v>
      </c>
      <c r="D370" s="118" t="s">
        <v>165</v>
      </c>
      <c r="E370" s="118">
        <v>407.85720000000003</v>
      </c>
      <c r="F370" s="119">
        <f t="shared" si="5"/>
        <v>481.27149600000001</v>
      </c>
      <c r="G370" s="98"/>
    </row>
    <row r="371" spans="1:7" customFormat="1" ht="15" x14ac:dyDescent="0.25">
      <c r="A371" s="115">
        <v>64111004</v>
      </c>
      <c r="B371" s="116" t="s">
        <v>72</v>
      </c>
      <c r="C371" s="117" t="s">
        <v>299</v>
      </c>
      <c r="D371" s="118" t="s">
        <v>165</v>
      </c>
      <c r="E371" s="118">
        <v>514.60019999999997</v>
      </c>
      <c r="F371" s="119">
        <f t="shared" si="5"/>
        <v>607.22823599999992</v>
      </c>
      <c r="G371" s="98"/>
    </row>
    <row r="372" spans="1:7" customFormat="1" ht="15" x14ac:dyDescent="0.25">
      <c r="A372" s="115">
        <v>64111009</v>
      </c>
      <c r="B372" s="116" t="s">
        <v>72</v>
      </c>
      <c r="C372" s="117" t="s">
        <v>298</v>
      </c>
      <c r="D372" s="118" t="s">
        <v>165</v>
      </c>
      <c r="E372" s="118">
        <v>495.72</v>
      </c>
      <c r="F372" s="119">
        <f t="shared" si="5"/>
        <v>584.94960000000003</v>
      </c>
      <c r="G372" s="98"/>
    </row>
    <row r="373" spans="1:7" customFormat="1" ht="15" x14ac:dyDescent="0.25">
      <c r="A373" s="115">
        <v>64111011</v>
      </c>
      <c r="B373" s="116" t="s">
        <v>72</v>
      </c>
      <c r="C373" s="117" t="s">
        <v>297</v>
      </c>
      <c r="D373" s="118" t="s">
        <v>165</v>
      </c>
      <c r="E373" s="118">
        <v>407.85720000000003</v>
      </c>
      <c r="F373" s="119">
        <f t="shared" si="5"/>
        <v>481.27149600000001</v>
      </c>
      <c r="G373" s="98"/>
    </row>
    <row r="374" spans="1:7" customFormat="1" ht="15" x14ac:dyDescent="0.25">
      <c r="A374" s="115">
        <v>64112001</v>
      </c>
      <c r="B374" s="116" t="s">
        <v>72</v>
      </c>
      <c r="C374" s="117" t="s">
        <v>292</v>
      </c>
      <c r="D374" s="118" t="s">
        <v>165</v>
      </c>
      <c r="E374" s="118">
        <v>407.85720000000003</v>
      </c>
      <c r="F374" s="119">
        <f t="shared" si="5"/>
        <v>481.27149600000001</v>
      </c>
      <c r="G374" s="98"/>
    </row>
    <row r="375" spans="1:7" customFormat="1" ht="15" x14ac:dyDescent="0.25">
      <c r="A375" s="115">
        <v>64112004</v>
      </c>
      <c r="B375" s="116" t="s">
        <v>72</v>
      </c>
      <c r="C375" s="117" t="s">
        <v>295</v>
      </c>
      <c r="D375" s="118" t="s">
        <v>165</v>
      </c>
      <c r="E375" s="118">
        <v>514.60019999999997</v>
      </c>
      <c r="F375" s="119">
        <f t="shared" si="5"/>
        <v>607.22823599999992</v>
      </c>
      <c r="G375" s="98"/>
    </row>
    <row r="376" spans="1:7" customFormat="1" ht="15" x14ac:dyDescent="0.25">
      <c r="A376" s="115">
        <v>64112009</v>
      </c>
      <c r="B376" s="116" t="s">
        <v>72</v>
      </c>
      <c r="C376" s="117" t="s">
        <v>294</v>
      </c>
      <c r="D376" s="118" t="s">
        <v>165</v>
      </c>
      <c r="E376" s="118">
        <v>495.72</v>
      </c>
      <c r="F376" s="119">
        <f t="shared" si="5"/>
        <v>584.94960000000003</v>
      </c>
      <c r="G376" s="98"/>
    </row>
    <row r="377" spans="1:7" customFormat="1" ht="15" x14ac:dyDescent="0.25">
      <c r="A377" s="115">
        <v>64112011</v>
      </c>
      <c r="B377" s="116" t="s">
        <v>72</v>
      </c>
      <c r="C377" s="117" t="s">
        <v>293</v>
      </c>
      <c r="D377" s="118" t="s">
        <v>165</v>
      </c>
      <c r="E377" s="118">
        <v>407.85720000000003</v>
      </c>
      <c r="F377" s="119">
        <f t="shared" si="5"/>
        <v>481.27149600000001</v>
      </c>
      <c r="G377" s="98"/>
    </row>
    <row r="378" spans="1:7" customFormat="1" ht="15" x14ac:dyDescent="0.25">
      <c r="A378" s="115">
        <v>64113001</v>
      </c>
      <c r="B378" s="116" t="s">
        <v>72</v>
      </c>
      <c r="C378" s="117" t="s">
        <v>296</v>
      </c>
      <c r="D378" s="118" t="s">
        <v>165</v>
      </c>
      <c r="E378" s="118">
        <v>432.04140000000001</v>
      </c>
      <c r="F378" s="119">
        <f t="shared" si="5"/>
        <v>509.808852</v>
      </c>
      <c r="G378" s="98"/>
    </row>
    <row r="379" spans="1:7" customFormat="1" ht="15" x14ac:dyDescent="0.25">
      <c r="A379" s="115">
        <v>64113004</v>
      </c>
      <c r="B379" s="116" t="s">
        <v>72</v>
      </c>
      <c r="C379" s="117" t="s">
        <v>302</v>
      </c>
      <c r="D379" s="118" t="s">
        <v>165</v>
      </c>
      <c r="E379" s="118">
        <v>575.03520000000003</v>
      </c>
      <c r="F379" s="119">
        <f t="shared" si="5"/>
        <v>678.54153599999995</v>
      </c>
      <c r="G379" s="98"/>
    </row>
    <row r="380" spans="1:7" customFormat="1" ht="15" x14ac:dyDescent="0.25">
      <c r="A380" s="115">
        <v>64113009</v>
      </c>
      <c r="B380" s="116" t="s">
        <v>72</v>
      </c>
      <c r="C380" s="117" t="s">
        <v>301</v>
      </c>
      <c r="D380" s="118" t="s">
        <v>165</v>
      </c>
      <c r="E380" s="118">
        <v>525.29999999999995</v>
      </c>
      <c r="F380" s="119">
        <f t="shared" si="5"/>
        <v>619.85399999999993</v>
      </c>
      <c r="G380" s="98"/>
    </row>
    <row r="381" spans="1:7" customFormat="1" ht="15" x14ac:dyDescent="0.25">
      <c r="A381" s="115">
        <v>64113011</v>
      </c>
      <c r="B381" s="116" t="s">
        <v>72</v>
      </c>
      <c r="C381" s="117" t="s">
        <v>300</v>
      </c>
      <c r="D381" s="118" t="s">
        <v>165</v>
      </c>
      <c r="E381" s="118">
        <v>432.04140000000001</v>
      </c>
      <c r="F381" s="119">
        <f t="shared" si="5"/>
        <v>509.808852</v>
      </c>
      <c r="G381" s="98"/>
    </row>
    <row r="382" spans="1:7" customFormat="1" ht="15" x14ac:dyDescent="0.25">
      <c r="A382" s="115">
        <v>64121001</v>
      </c>
      <c r="B382" s="116" t="s">
        <v>72</v>
      </c>
      <c r="C382" s="117" t="s">
        <v>319</v>
      </c>
      <c r="D382" s="118" t="s">
        <v>165</v>
      </c>
      <c r="E382" s="118">
        <v>385.70279999999997</v>
      </c>
      <c r="F382" s="119">
        <f t="shared" si="5"/>
        <v>455.12930399999993</v>
      </c>
      <c r="G382" s="98"/>
    </row>
    <row r="383" spans="1:7" customFormat="1" ht="15" x14ac:dyDescent="0.25">
      <c r="A383" s="115">
        <v>64121004</v>
      </c>
      <c r="B383" s="116" t="s">
        <v>72</v>
      </c>
      <c r="C383" s="117" t="s">
        <v>322</v>
      </c>
      <c r="D383" s="118" t="s">
        <v>165</v>
      </c>
      <c r="E383" s="118">
        <v>491.45639999999997</v>
      </c>
      <c r="F383" s="119">
        <f t="shared" si="5"/>
        <v>579.91855199999998</v>
      </c>
      <c r="G383" s="98"/>
    </row>
    <row r="384" spans="1:7" customFormat="1" ht="15" x14ac:dyDescent="0.25">
      <c r="A384" s="115">
        <v>64121009</v>
      </c>
      <c r="B384" s="116" t="s">
        <v>72</v>
      </c>
      <c r="C384" s="117" t="s">
        <v>321</v>
      </c>
      <c r="D384" s="118" t="s">
        <v>165</v>
      </c>
      <c r="E384" s="118">
        <v>472.26</v>
      </c>
      <c r="F384" s="119">
        <f t="shared" si="5"/>
        <v>557.26679999999999</v>
      </c>
      <c r="G384" s="98"/>
    </row>
    <row r="385" spans="1:7" customFormat="1" ht="15" x14ac:dyDescent="0.25">
      <c r="A385" s="115">
        <v>64121011</v>
      </c>
      <c r="B385" s="116" t="s">
        <v>72</v>
      </c>
      <c r="C385" s="117" t="s">
        <v>320</v>
      </c>
      <c r="D385" s="118" t="s">
        <v>165</v>
      </c>
      <c r="E385" s="118">
        <v>385.70279999999997</v>
      </c>
      <c r="F385" s="119">
        <f t="shared" si="5"/>
        <v>455.12930399999993</v>
      </c>
      <c r="G385" s="98"/>
    </row>
    <row r="386" spans="1:7" customFormat="1" ht="15" x14ac:dyDescent="0.25">
      <c r="A386" s="115">
        <v>64122001</v>
      </c>
      <c r="B386" s="116" t="s">
        <v>72</v>
      </c>
      <c r="C386" s="117" t="s">
        <v>315</v>
      </c>
      <c r="D386" s="118" t="s">
        <v>165</v>
      </c>
      <c r="E386" s="118">
        <v>385.70279999999997</v>
      </c>
      <c r="F386" s="119">
        <f t="shared" si="5"/>
        <v>455.12930399999993</v>
      </c>
      <c r="G386" s="98"/>
    </row>
    <row r="387" spans="1:7" customFormat="1" ht="15" x14ac:dyDescent="0.25">
      <c r="A387" s="115">
        <v>64122004</v>
      </c>
      <c r="B387" s="116" t="s">
        <v>72</v>
      </c>
      <c r="C387" s="117" t="s">
        <v>318</v>
      </c>
      <c r="D387" s="118" t="s">
        <v>165</v>
      </c>
      <c r="E387" s="118">
        <v>491.45639999999997</v>
      </c>
      <c r="F387" s="119">
        <f t="shared" ref="F387:F450" si="6">E387*1.18</f>
        <v>579.91855199999998</v>
      </c>
      <c r="G387" s="98"/>
    </row>
    <row r="388" spans="1:7" customFormat="1" ht="15" x14ac:dyDescent="0.25">
      <c r="A388" s="115">
        <v>64122009</v>
      </c>
      <c r="B388" s="116" t="s">
        <v>72</v>
      </c>
      <c r="C388" s="117" t="s">
        <v>317</v>
      </c>
      <c r="D388" s="118" t="s">
        <v>165</v>
      </c>
      <c r="E388" s="118">
        <v>472.26</v>
      </c>
      <c r="F388" s="119">
        <f t="shared" si="6"/>
        <v>557.26679999999999</v>
      </c>
      <c r="G388" s="98"/>
    </row>
    <row r="389" spans="1:7" customFormat="1" ht="15" x14ac:dyDescent="0.25">
      <c r="A389" s="115">
        <v>64122011</v>
      </c>
      <c r="B389" s="116" t="s">
        <v>72</v>
      </c>
      <c r="C389" s="117" t="s">
        <v>316</v>
      </c>
      <c r="D389" s="118" t="s">
        <v>165</v>
      </c>
      <c r="E389" s="118">
        <v>385.70279999999997</v>
      </c>
      <c r="F389" s="119">
        <f t="shared" si="6"/>
        <v>455.12930399999993</v>
      </c>
      <c r="G389" s="98"/>
    </row>
    <row r="390" spans="1:7" customFormat="1" ht="15" x14ac:dyDescent="0.25">
      <c r="A390" s="115">
        <v>64123001</v>
      </c>
      <c r="B390" s="116" t="s">
        <v>72</v>
      </c>
      <c r="C390" s="117" t="s">
        <v>323</v>
      </c>
      <c r="D390" s="118" t="s">
        <v>165</v>
      </c>
      <c r="E390" s="118">
        <v>409.86660000000001</v>
      </c>
      <c r="F390" s="119">
        <f t="shared" si="6"/>
        <v>483.64258799999999</v>
      </c>
      <c r="G390" s="98"/>
    </row>
    <row r="391" spans="1:7" customFormat="1" ht="15" x14ac:dyDescent="0.25">
      <c r="A391" s="115">
        <v>64123004</v>
      </c>
      <c r="B391" s="116" t="s">
        <v>72</v>
      </c>
      <c r="C391" s="117" t="s">
        <v>326</v>
      </c>
      <c r="D391" s="118" t="s">
        <v>165</v>
      </c>
      <c r="E391" s="118">
        <v>551.87099999999998</v>
      </c>
      <c r="F391" s="119">
        <f t="shared" si="6"/>
        <v>651.20777999999996</v>
      </c>
      <c r="G391" s="98"/>
    </row>
    <row r="392" spans="1:7" customFormat="1" ht="15" x14ac:dyDescent="0.25">
      <c r="A392" s="115">
        <v>64123009</v>
      </c>
      <c r="B392" s="116" t="s">
        <v>72</v>
      </c>
      <c r="C392" s="117" t="s">
        <v>325</v>
      </c>
      <c r="D392" s="118" t="s">
        <v>165</v>
      </c>
      <c r="E392" s="118">
        <v>501.84</v>
      </c>
      <c r="F392" s="119">
        <f t="shared" si="6"/>
        <v>592.17119999999989</v>
      </c>
      <c r="G392" s="98"/>
    </row>
    <row r="393" spans="1:7" customFormat="1" ht="15" x14ac:dyDescent="0.25">
      <c r="A393" s="115">
        <v>64123011</v>
      </c>
      <c r="B393" s="116" t="s">
        <v>72</v>
      </c>
      <c r="C393" s="117" t="s">
        <v>324</v>
      </c>
      <c r="D393" s="118" t="s">
        <v>165</v>
      </c>
      <c r="E393" s="118">
        <v>409.86660000000001</v>
      </c>
      <c r="F393" s="119">
        <f t="shared" si="6"/>
        <v>483.64258799999999</v>
      </c>
      <c r="G393" s="98"/>
    </row>
    <row r="394" spans="1:7" customFormat="1" ht="15" x14ac:dyDescent="0.25">
      <c r="A394" s="115">
        <v>64131001</v>
      </c>
      <c r="B394" s="116" t="s">
        <v>72</v>
      </c>
      <c r="C394" s="117" t="s">
        <v>307</v>
      </c>
      <c r="D394" s="118" t="s">
        <v>165</v>
      </c>
      <c r="E394" s="118">
        <v>579.05400000000009</v>
      </c>
      <c r="F394" s="119">
        <f t="shared" si="6"/>
        <v>683.28372000000002</v>
      </c>
      <c r="G394" s="98"/>
    </row>
    <row r="395" spans="1:7" customFormat="1" ht="15" x14ac:dyDescent="0.25">
      <c r="A395" s="115">
        <v>64131004</v>
      </c>
      <c r="B395" s="116" t="s">
        <v>72</v>
      </c>
      <c r="C395" s="117" t="s">
        <v>310</v>
      </c>
      <c r="D395" s="118" t="s">
        <v>165</v>
      </c>
      <c r="E395" s="118">
        <v>684.80759999999998</v>
      </c>
      <c r="F395" s="119">
        <f t="shared" si="6"/>
        <v>808.07296799999995</v>
      </c>
      <c r="G395" s="98"/>
    </row>
    <row r="396" spans="1:7" customFormat="1" ht="15" x14ac:dyDescent="0.25">
      <c r="A396" s="115">
        <v>64131009</v>
      </c>
      <c r="B396" s="116" t="s">
        <v>72</v>
      </c>
      <c r="C396" s="117" t="s">
        <v>309</v>
      </c>
      <c r="D396" s="118" t="s">
        <v>165</v>
      </c>
      <c r="E396" s="118">
        <v>674.22</v>
      </c>
      <c r="F396" s="119">
        <f t="shared" si="6"/>
        <v>795.57960000000003</v>
      </c>
      <c r="G396" s="98"/>
    </row>
    <row r="397" spans="1:7" customFormat="1" ht="15" x14ac:dyDescent="0.25">
      <c r="A397" s="115">
        <v>64131011</v>
      </c>
      <c r="B397" s="116" t="s">
        <v>72</v>
      </c>
      <c r="C397" s="117" t="s">
        <v>308</v>
      </c>
      <c r="D397" s="118" t="s">
        <v>165</v>
      </c>
      <c r="E397" s="118">
        <v>579.05400000000009</v>
      </c>
      <c r="F397" s="119">
        <f t="shared" si="6"/>
        <v>683.28372000000002</v>
      </c>
      <c r="G397" s="98"/>
    </row>
    <row r="398" spans="1:7" customFormat="1" ht="15" x14ac:dyDescent="0.25">
      <c r="A398" s="115">
        <v>64132001</v>
      </c>
      <c r="B398" s="116" t="s">
        <v>72</v>
      </c>
      <c r="C398" s="117" t="s">
        <v>303</v>
      </c>
      <c r="D398" s="118" t="s">
        <v>165</v>
      </c>
      <c r="E398" s="118">
        <v>579.05400000000009</v>
      </c>
      <c r="F398" s="119">
        <f t="shared" si="6"/>
        <v>683.28372000000002</v>
      </c>
      <c r="G398" s="98"/>
    </row>
    <row r="399" spans="1:7" customFormat="1" ht="15" x14ac:dyDescent="0.25">
      <c r="A399" s="115">
        <v>64132004</v>
      </c>
      <c r="B399" s="116" t="s">
        <v>72</v>
      </c>
      <c r="C399" s="117" t="s">
        <v>306</v>
      </c>
      <c r="D399" s="118" t="s">
        <v>165</v>
      </c>
      <c r="E399" s="118">
        <v>684.80759999999998</v>
      </c>
      <c r="F399" s="119">
        <f t="shared" si="6"/>
        <v>808.07296799999995</v>
      </c>
      <c r="G399" s="98"/>
    </row>
    <row r="400" spans="1:7" customFormat="1" ht="15" x14ac:dyDescent="0.25">
      <c r="A400" s="115">
        <v>64132009</v>
      </c>
      <c r="B400" s="116" t="s">
        <v>72</v>
      </c>
      <c r="C400" s="117" t="s">
        <v>305</v>
      </c>
      <c r="D400" s="118" t="s">
        <v>165</v>
      </c>
      <c r="E400" s="118">
        <v>674.22</v>
      </c>
      <c r="F400" s="119">
        <f t="shared" si="6"/>
        <v>795.57960000000003</v>
      </c>
      <c r="G400" s="98"/>
    </row>
    <row r="401" spans="1:7" customFormat="1" ht="15" x14ac:dyDescent="0.25">
      <c r="A401" s="115">
        <v>64132011</v>
      </c>
      <c r="B401" s="116" t="s">
        <v>72</v>
      </c>
      <c r="C401" s="117" t="s">
        <v>304</v>
      </c>
      <c r="D401" s="118" t="s">
        <v>165</v>
      </c>
      <c r="E401" s="118">
        <v>579.05400000000009</v>
      </c>
      <c r="F401" s="119">
        <f t="shared" si="6"/>
        <v>683.28372000000002</v>
      </c>
      <c r="G401" s="98"/>
    </row>
    <row r="402" spans="1:7" customFormat="1" ht="15" x14ac:dyDescent="0.25">
      <c r="A402" s="115">
        <v>64133001</v>
      </c>
      <c r="B402" s="116" t="s">
        <v>72</v>
      </c>
      <c r="C402" s="117" t="s">
        <v>311</v>
      </c>
      <c r="D402" s="118" t="s">
        <v>165</v>
      </c>
      <c r="E402" s="118">
        <v>603.23820000000001</v>
      </c>
      <c r="F402" s="119">
        <f t="shared" si="6"/>
        <v>711.82107599999995</v>
      </c>
      <c r="G402" s="98"/>
    </row>
    <row r="403" spans="1:7" customFormat="1" ht="15" x14ac:dyDescent="0.25">
      <c r="A403" s="115">
        <v>64133004</v>
      </c>
      <c r="B403" s="116" t="s">
        <v>72</v>
      </c>
      <c r="C403" s="117" t="s">
        <v>314</v>
      </c>
      <c r="D403" s="118" t="s">
        <v>165</v>
      </c>
      <c r="E403" s="118">
        <v>745.21199999999999</v>
      </c>
      <c r="F403" s="119">
        <f t="shared" si="6"/>
        <v>879.35015999999996</v>
      </c>
      <c r="G403" s="98"/>
    </row>
    <row r="404" spans="1:7" customFormat="1" ht="15" x14ac:dyDescent="0.25">
      <c r="A404" s="115">
        <v>64133009</v>
      </c>
      <c r="B404" s="116" t="s">
        <v>72</v>
      </c>
      <c r="C404" s="117" t="s">
        <v>313</v>
      </c>
      <c r="D404" s="118" t="s">
        <v>165</v>
      </c>
      <c r="E404" s="118">
        <v>703.8</v>
      </c>
      <c r="F404" s="119">
        <f t="shared" si="6"/>
        <v>830.48399999999992</v>
      </c>
      <c r="G404" s="98"/>
    </row>
    <row r="405" spans="1:7" customFormat="1" ht="15" x14ac:dyDescent="0.25">
      <c r="A405" s="115">
        <v>64133011</v>
      </c>
      <c r="B405" s="116" t="s">
        <v>72</v>
      </c>
      <c r="C405" s="117" t="s">
        <v>312</v>
      </c>
      <c r="D405" s="118" t="s">
        <v>165</v>
      </c>
      <c r="E405" s="118">
        <v>603.23820000000001</v>
      </c>
      <c r="F405" s="119">
        <f t="shared" si="6"/>
        <v>711.82107599999995</v>
      </c>
      <c r="G405" s="98"/>
    </row>
    <row r="406" spans="1:7" customFormat="1" ht="15" x14ac:dyDescent="0.25">
      <c r="A406" s="115">
        <v>64144001</v>
      </c>
      <c r="B406" s="116" t="s">
        <v>72</v>
      </c>
      <c r="C406" s="117" t="s">
        <v>351</v>
      </c>
      <c r="D406" s="118" t="s">
        <v>165</v>
      </c>
      <c r="E406" s="118">
        <v>239.67959999999999</v>
      </c>
      <c r="F406" s="119">
        <f t="shared" si="6"/>
        <v>282.82192799999996</v>
      </c>
      <c r="G406" s="98"/>
    </row>
    <row r="407" spans="1:7" customFormat="1" ht="15" x14ac:dyDescent="0.25">
      <c r="A407" s="115">
        <v>64144004</v>
      </c>
      <c r="B407" s="116" t="s">
        <v>72</v>
      </c>
      <c r="C407" s="117" t="s">
        <v>354</v>
      </c>
      <c r="D407" s="118" t="s">
        <v>165</v>
      </c>
      <c r="E407" s="118">
        <v>358.51980000000003</v>
      </c>
      <c r="F407" s="119">
        <f t="shared" si="6"/>
        <v>423.05336399999999</v>
      </c>
      <c r="G407" s="98"/>
    </row>
    <row r="408" spans="1:7" customFormat="1" ht="15" x14ac:dyDescent="0.25">
      <c r="A408" s="115">
        <v>64144009</v>
      </c>
      <c r="B408" s="116" t="s">
        <v>72</v>
      </c>
      <c r="C408" s="117" t="s">
        <v>353</v>
      </c>
      <c r="D408" s="118" t="s">
        <v>165</v>
      </c>
      <c r="E408" s="118">
        <v>317.22000000000003</v>
      </c>
      <c r="F408" s="119">
        <f t="shared" si="6"/>
        <v>374.31960000000004</v>
      </c>
      <c r="G408" s="98"/>
    </row>
    <row r="409" spans="1:7" customFormat="1" ht="15" x14ac:dyDescent="0.25">
      <c r="A409" s="115">
        <v>64144011</v>
      </c>
      <c r="B409" s="116" t="s">
        <v>72</v>
      </c>
      <c r="C409" s="117" t="s">
        <v>352</v>
      </c>
      <c r="D409" s="118" t="s">
        <v>165</v>
      </c>
      <c r="E409" s="118">
        <v>239.67959999999999</v>
      </c>
      <c r="F409" s="119">
        <f t="shared" si="6"/>
        <v>282.82192799999996</v>
      </c>
      <c r="G409" s="98"/>
    </row>
    <row r="410" spans="1:7" customFormat="1" ht="15" x14ac:dyDescent="0.25">
      <c r="A410" s="115">
        <v>64174001</v>
      </c>
      <c r="B410" s="116" t="s">
        <v>72</v>
      </c>
      <c r="C410" s="117" t="s">
        <v>355</v>
      </c>
      <c r="D410" s="118" t="s">
        <v>165</v>
      </c>
      <c r="E410" s="118">
        <v>648.55680000000007</v>
      </c>
      <c r="F410" s="119">
        <f t="shared" si="6"/>
        <v>765.29702400000008</v>
      </c>
      <c r="G410" s="98"/>
    </row>
    <row r="411" spans="1:7" customFormat="1" ht="15" x14ac:dyDescent="0.25">
      <c r="A411" s="115">
        <v>64174004</v>
      </c>
      <c r="B411" s="116" t="s">
        <v>72</v>
      </c>
      <c r="C411" s="117" t="s">
        <v>358</v>
      </c>
      <c r="D411" s="118" t="s">
        <v>165</v>
      </c>
      <c r="E411" s="118">
        <v>767.38679999999999</v>
      </c>
      <c r="F411" s="119">
        <f t="shared" si="6"/>
        <v>905.51642399999992</v>
      </c>
      <c r="G411" s="98"/>
    </row>
    <row r="412" spans="1:7" customFormat="1" ht="15" x14ac:dyDescent="0.25">
      <c r="A412" s="115">
        <v>64174009</v>
      </c>
      <c r="B412" s="116" t="s">
        <v>72</v>
      </c>
      <c r="C412" s="117" t="s">
        <v>357</v>
      </c>
      <c r="D412" s="118" t="s">
        <v>165</v>
      </c>
      <c r="E412" s="118">
        <v>749.7</v>
      </c>
      <c r="F412" s="119">
        <f t="shared" si="6"/>
        <v>884.64599999999996</v>
      </c>
      <c r="G412" s="98"/>
    </row>
    <row r="413" spans="1:7" customFormat="1" ht="15" x14ac:dyDescent="0.25">
      <c r="A413" s="115">
        <v>64174011</v>
      </c>
      <c r="B413" s="116" t="s">
        <v>72</v>
      </c>
      <c r="C413" s="117" t="s">
        <v>356</v>
      </c>
      <c r="D413" s="118" t="s">
        <v>165</v>
      </c>
      <c r="E413" s="118">
        <v>648.55680000000007</v>
      </c>
      <c r="F413" s="119">
        <f t="shared" si="6"/>
        <v>765.29702400000008</v>
      </c>
      <c r="G413" s="98"/>
    </row>
    <row r="414" spans="1:7" customFormat="1" ht="15" x14ac:dyDescent="0.25">
      <c r="A414" s="115">
        <v>64215001</v>
      </c>
      <c r="B414" s="116" t="s">
        <v>72</v>
      </c>
      <c r="C414" s="117" t="s">
        <v>327</v>
      </c>
      <c r="D414" s="118" t="s">
        <v>165</v>
      </c>
      <c r="E414" s="118">
        <v>876.13920000000007</v>
      </c>
      <c r="F414" s="119">
        <f t="shared" si="6"/>
        <v>1033.8442560000001</v>
      </c>
      <c r="G414" s="98"/>
    </row>
    <row r="415" spans="1:7" customFormat="1" ht="15" x14ac:dyDescent="0.25">
      <c r="A415" s="115">
        <v>64215004</v>
      </c>
      <c r="B415" s="116" t="s">
        <v>72</v>
      </c>
      <c r="C415" s="117" t="s">
        <v>330</v>
      </c>
      <c r="D415" s="118" t="s">
        <v>165</v>
      </c>
      <c r="E415" s="118">
        <v>1053.3743999999999</v>
      </c>
      <c r="F415" s="119">
        <f t="shared" si="6"/>
        <v>1242.9817919999998</v>
      </c>
      <c r="G415" s="98"/>
    </row>
    <row r="416" spans="1:7" customFormat="1" ht="15" x14ac:dyDescent="0.25">
      <c r="A416" s="115">
        <v>64215009</v>
      </c>
      <c r="B416" s="116" t="s">
        <v>72</v>
      </c>
      <c r="C416" s="117" t="s">
        <v>329</v>
      </c>
      <c r="D416" s="118" t="s">
        <v>165</v>
      </c>
      <c r="E416" s="118">
        <v>997.56</v>
      </c>
      <c r="F416" s="119">
        <f t="shared" si="6"/>
        <v>1177.1207999999999</v>
      </c>
      <c r="G416" s="98"/>
    </row>
    <row r="417" spans="1:7" customFormat="1" ht="15" x14ac:dyDescent="0.25">
      <c r="A417" s="115">
        <v>64215011</v>
      </c>
      <c r="B417" s="116" t="s">
        <v>72</v>
      </c>
      <c r="C417" s="117" t="s">
        <v>328</v>
      </c>
      <c r="D417" s="118" t="s">
        <v>165</v>
      </c>
      <c r="E417" s="118">
        <v>876.13920000000007</v>
      </c>
      <c r="F417" s="119">
        <f t="shared" si="6"/>
        <v>1033.8442560000001</v>
      </c>
      <c r="G417" s="98"/>
    </row>
    <row r="418" spans="1:7" customFormat="1" ht="15" x14ac:dyDescent="0.25">
      <c r="A418" s="115">
        <v>64216001</v>
      </c>
      <c r="B418" s="116" t="s">
        <v>72</v>
      </c>
      <c r="C418" s="117" t="s">
        <v>331</v>
      </c>
      <c r="D418" s="118" t="s">
        <v>165</v>
      </c>
      <c r="E418" s="118">
        <v>900.303</v>
      </c>
      <c r="F418" s="119">
        <f t="shared" si="6"/>
        <v>1062.35754</v>
      </c>
      <c r="G418" s="98"/>
    </row>
    <row r="419" spans="1:7" customFormat="1" ht="15" x14ac:dyDescent="0.25">
      <c r="A419" s="115">
        <v>64216004</v>
      </c>
      <c r="B419" s="116" t="s">
        <v>72</v>
      </c>
      <c r="C419" s="117" t="s">
        <v>334</v>
      </c>
      <c r="D419" s="118" t="s">
        <v>165</v>
      </c>
      <c r="E419" s="118">
        <v>1113.8094000000001</v>
      </c>
      <c r="F419" s="119">
        <f t="shared" si="6"/>
        <v>1314.2950920000001</v>
      </c>
      <c r="G419" s="98"/>
    </row>
    <row r="420" spans="1:7" customFormat="1" ht="15" x14ac:dyDescent="0.25">
      <c r="A420" s="115">
        <v>64216009</v>
      </c>
      <c r="B420" s="116" t="s">
        <v>72</v>
      </c>
      <c r="C420" s="117" t="s">
        <v>333</v>
      </c>
      <c r="D420" s="118" t="s">
        <v>165</v>
      </c>
      <c r="E420" s="118">
        <v>1027.1400000000001</v>
      </c>
      <c r="F420" s="119">
        <f t="shared" si="6"/>
        <v>1212.0252</v>
      </c>
      <c r="G420" s="98"/>
    </row>
    <row r="421" spans="1:7" customFormat="1" ht="15" x14ac:dyDescent="0.25">
      <c r="A421" s="115">
        <v>64216011</v>
      </c>
      <c r="B421" s="116" t="s">
        <v>72</v>
      </c>
      <c r="C421" s="117" t="s">
        <v>332</v>
      </c>
      <c r="D421" s="118" t="s">
        <v>165</v>
      </c>
      <c r="E421" s="118">
        <v>900.303</v>
      </c>
      <c r="F421" s="119">
        <f t="shared" si="6"/>
        <v>1062.35754</v>
      </c>
      <c r="G421" s="98"/>
    </row>
    <row r="422" spans="1:7" customFormat="1" ht="15" x14ac:dyDescent="0.25">
      <c r="A422" s="115">
        <v>64225001</v>
      </c>
      <c r="B422" s="116" t="s">
        <v>72</v>
      </c>
      <c r="C422" s="117" t="s">
        <v>343</v>
      </c>
      <c r="D422" s="118" t="s">
        <v>165</v>
      </c>
      <c r="E422" s="118">
        <v>851.98559999999998</v>
      </c>
      <c r="F422" s="119">
        <f t="shared" si="6"/>
        <v>1005.3430079999999</v>
      </c>
      <c r="G422" s="98"/>
    </row>
    <row r="423" spans="1:7" customFormat="1" ht="15" x14ac:dyDescent="0.25">
      <c r="A423" s="115">
        <v>64225004</v>
      </c>
      <c r="B423" s="116" t="s">
        <v>72</v>
      </c>
      <c r="C423" s="117" t="s">
        <v>346</v>
      </c>
      <c r="D423" s="118" t="s">
        <v>165</v>
      </c>
      <c r="E423" s="118">
        <v>1032.2501999999999</v>
      </c>
      <c r="F423" s="119">
        <f t="shared" si="6"/>
        <v>1218.0552359999999</v>
      </c>
      <c r="G423" s="98"/>
    </row>
    <row r="424" spans="1:7" customFormat="1" ht="15" x14ac:dyDescent="0.25">
      <c r="A424" s="115">
        <v>64225009</v>
      </c>
      <c r="B424" s="116" t="s">
        <v>72</v>
      </c>
      <c r="C424" s="117" t="s">
        <v>345</v>
      </c>
      <c r="D424" s="118" t="s">
        <v>165</v>
      </c>
      <c r="E424" s="118">
        <v>972.06</v>
      </c>
      <c r="F424" s="119">
        <f t="shared" si="6"/>
        <v>1147.0307999999998</v>
      </c>
      <c r="G424" s="98"/>
    </row>
    <row r="425" spans="1:7" customFormat="1" ht="15" x14ac:dyDescent="0.25">
      <c r="A425" s="115">
        <v>64225011</v>
      </c>
      <c r="B425" s="116" t="s">
        <v>72</v>
      </c>
      <c r="C425" s="117" t="s">
        <v>344</v>
      </c>
      <c r="D425" s="118" t="s">
        <v>165</v>
      </c>
      <c r="E425" s="118">
        <v>851.98559999999998</v>
      </c>
      <c r="F425" s="119">
        <f t="shared" si="6"/>
        <v>1005.3430079999999</v>
      </c>
      <c r="G425" s="98"/>
    </row>
    <row r="426" spans="1:7" customFormat="1" ht="15" x14ac:dyDescent="0.25">
      <c r="A426" s="115">
        <v>64226001</v>
      </c>
      <c r="B426" s="116" t="s">
        <v>72</v>
      </c>
      <c r="C426" s="117" t="s">
        <v>347</v>
      </c>
      <c r="D426" s="118" t="s">
        <v>165</v>
      </c>
      <c r="E426" s="118">
        <v>876.13920000000007</v>
      </c>
      <c r="F426" s="119">
        <f t="shared" si="6"/>
        <v>1033.8442560000001</v>
      </c>
      <c r="G426" s="98"/>
    </row>
    <row r="427" spans="1:7" customFormat="1" ht="15" x14ac:dyDescent="0.25">
      <c r="A427" s="115">
        <v>64226004</v>
      </c>
      <c r="B427" s="116" t="s">
        <v>72</v>
      </c>
      <c r="C427" s="117" t="s">
        <v>350</v>
      </c>
      <c r="D427" s="118" t="s">
        <v>165</v>
      </c>
      <c r="E427" s="118">
        <v>1092.6546000000001</v>
      </c>
      <c r="F427" s="119">
        <f t="shared" si="6"/>
        <v>1289.3324279999999</v>
      </c>
      <c r="G427" s="98"/>
    </row>
    <row r="428" spans="1:7" customFormat="1" ht="15" x14ac:dyDescent="0.25">
      <c r="A428" s="115">
        <v>64226009</v>
      </c>
      <c r="B428" s="116" t="s">
        <v>72</v>
      </c>
      <c r="C428" s="117" t="s">
        <v>349</v>
      </c>
      <c r="D428" s="118" t="s">
        <v>165</v>
      </c>
      <c r="E428" s="118">
        <v>1003.68</v>
      </c>
      <c r="F428" s="119">
        <f t="shared" si="6"/>
        <v>1184.3423999999998</v>
      </c>
      <c r="G428" s="98"/>
    </row>
    <row r="429" spans="1:7" customFormat="1" ht="15" x14ac:dyDescent="0.25">
      <c r="A429" s="115">
        <v>64226011</v>
      </c>
      <c r="B429" s="116" t="s">
        <v>72</v>
      </c>
      <c r="C429" s="117" t="s">
        <v>348</v>
      </c>
      <c r="D429" s="118" t="s">
        <v>165</v>
      </c>
      <c r="E429" s="118">
        <v>876.13920000000007</v>
      </c>
      <c r="F429" s="119">
        <f t="shared" si="6"/>
        <v>1033.8442560000001</v>
      </c>
      <c r="G429" s="98"/>
    </row>
    <row r="430" spans="1:7" customFormat="1" ht="15" x14ac:dyDescent="0.25">
      <c r="A430" s="115">
        <v>64235001</v>
      </c>
      <c r="B430" s="116" t="s">
        <v>72</v>
      </c>
      <c r="C430" s="117" t="s">
        <v>335</v>
      </c>
      <c r="D430" s="118" t="s">
        <v>165</v>
      </c>
      <c r="E430" s="118">
        <v>1046.3262</v>
      </c>
      <c r="F430" s="119">
        <f t="shared" si="6"/>
        <v>1234.6649159999999</v>
      </c>
      <c r="G430" s="98"/>
    </row>
    <row r="431" spans="1:7" customFormat="1" ht="15" x14ac:dyDescent="0.25">
      <c r="A431" s="115">
        <v>64235004</v>
      </c>
      <c r="B431" s="116" t="s">
        <v>72</v>
      </c>
      <c r="C431" s="117" t="s">
        <v>338</v>
      </c>
      <c r="D431" s="118" t="s">
        <v>165</v>
      </c>
      <c r="E431" s="118">
        <v>1223.5817999999999</v>
      </c>
      <c r="F431" s="119">
        <f t="shared" si="6"/>
        <v>1443.8265239999998</v>
      </c>
      <c r="G431" s="98"/>
    </row>
    <row r="432" spans="1:7" customFormat="1" ht="15" x14ac:dyDescent="0.25">
      <c r="A432" s="115">
        <v>64235009</v>
      </c>
      <c r="B432" s="116" t="s">
        <v>72</v>
      </c>
      <c r="C432" s="117" t="s">
        <v>337</v>
      </c>
      <c r="D432" s="118" t="s">
        <v>165</v>
      </c>
      <c r="E432" s="118">
        <v>1178.0999999999999</v>
      </c>
      <c r="F432" s="119">
        <f t="shared" si="6"/>
        <v>1390.1579999999999</v>
      </c>
      <c r="G432" s="98"/>
    </row>
    <row r="433" spans="1:7" customFormat="1" ht="15" x14ac:dyDescent="0.25">
      <c r="A433" s="115">
        <v>64235011</v>
      </c>
      <c r="B433" s="116" t="s">
        <v>72</v>
      </c>
      <c r="C433" s="117" t="s">
        <v>336</v>
      </c>
      <c r="D433" s="118" t="s">
        <v>165</v>
      </c>
      <c r="E433" s="118">
        <v>1046.3262</v>
      </c>
      <c r="F433" s="119">
        <f t="shared" si="6"/>
        <v>1234.6649159999999</v>
      </c>
      <c r="G433" s="98"/>
    </row>
    <row r="434" spans="1:7" customFormat="1" ht="15" x14ac:dyDescent="0.25">
      <c r="A434" s="115">
        <v>64236001</v>
      </c>
      <c r="B434" s="116" t="s">
        <v>72</v>
      </c>
      <c r="C434" s="117" t="s">
        <v>339</v>
      </c>
      <c r="D434" s="118" t="s">
        <v>165</v>
      </c>
      <c r="E434" s="118">
        <v>1070.5103999999999</v>
      </c>
      <c r="F434" s="119">
        <f t="shared" si="6"/>
        <v>1263.2022719999998</v>
      </c>
      <c r="G434" s="98"/>
    </row>
    <row r="435" spans="1:7" customFormat="1" ht="15" x14ac:dyDescent="0.25">
      <c r="A435" s="115">
        <v>64236004</v>
      </c>
      <c r="B435" s="116" t="s">
        <v>72</v>
      </c>
      <c r="C435" s="117" t="s">
        <v>342</v>
      </c>
      <c r="D435" s="118" t="s">
        <v>165</v>
      </c>
      <c r="E435" s="118">
        <v>1283.9964</v>
      </c>
      <c r="F435" s="119">
        <f t="shared" si="6"/>
        <v>1515.1157519999999</v>
      </c>
      <c r="G435" s="98"/>
    </row>
    <row r="436" spans="1:7" customFormat="1" ht="15" x14ac:dyDescent="0.25">
      <c r="A436" s="115">
        <v>64236009</v>
      </c>
      <c r="B436" s="116" t="s">
        <v>72</v>
      </c>
      <c r="C436" s="117" t="s">
        <v>341</v>
      </c>
      <c r="D436" s="118" t="s">
        <v>165</v>
      </c>
      <c r="E436" s="118">
        <v>1207.68</v>
      </c>
      <c r="F436" s="119">
        <f t="shared" si="6"/>
        <v>1425.0624</v>
      </c>
      <c r="G436" s="98"/>
    </row>
    <row r="437" spans="1:7" customFormat="1" ht="15" x14ac:dyDescent="0.25">
      <c r="A437" s="115">
        <v>64236011</v>
      </c>
      <c r="B437" s="116" t="s">
        <v>72</v>
      </c>
      <c r="C437" s="117" t="s">
        <v>340</v>
      </c>
      <c r="D437" s="118" t="s">
        <v>165</v>
      </c>
      <c r="E437" s="118">
        <v>1070.5103999999999</v>
      </c>
      <c r="F437" s="119">
        <f t="shared" si="6"/>
        <v>1263.2022719999998</v>
      </c>
      <c r="G437" s="98"/>
    </row>
    <row r="438" spans="1:7" customFormat="1" ht="15" x14ac:dyDescent="0.25">
      <c r="A438" s="115">
        <v>64277001</v>
      </c>
      <c r="B438" s="116" t="s">
        <v>72</v>
      </c>
      <c r="C438" s="117" t="s">
        <v>359</v>
      </c>
      <c r="D438" s="118" t="s">
        <v>165</v>
      </c>
      <c r="E438" s="118">
        <v>1115.829</v>
      </c>
      <c r="F438" s="119">
        <f t="shared" si="6"/>
        <v>1316.6782199999998</v>
      </c>
      <c r="G438" s="98"/>
    </row>
    <row r="439" spans="1:7" customFormat="1" ht="15" x14ac:dyDescent="0.25">
      <c r="A439" s="115">
        <v>64277004</v>
      </c>
      <c r="B439" s="116" t="s">
        <v>72</v>
      </c>
      <c r="C439" s="117" t="s">
        <v>362</v>
      </c>
      <c r="D439" s="118" t="s">
        <v>165</v>
      </c>
      <c r="E439" s="118">
        <v>1306.1712</v>
      </c>
      <c r="F439" s="119">
        <f t="shared" si="6"/>
        <v>1541.2820159999999</v>
      </c>
      <c r="G439" s="98"/>
    </row>
    <row r="440" spans="1:7" customFormat="1" ht="15" x14ac:dyDescent="0.25">
      <c r="A440" s="115">
        <v>64277009</v>
      </c>
      <c r="B440" s="116" t="s">
        <v>72</v>
      </c>
      <c r="C440" s="117" t="s">
        <v>361</v>
      </c>
      <c r="D440" s="118" t="s">
        <v>165</v>
      </c>
      <c r="E440" s="118">
        <v>1250.52</v>
      </c>
      <c r="F440" s="119">
        <f t="shared" si="6"/>
        <v>1475.6135999999999</v>
      </c>
      <c r="G440" s="98"/>
    </row>
    <row r="441" spans="1:7" customFormat="1" ht="15" x14ac:dyDescent="0.25">
      <c r="A441" s="115">
        <v>64277011</v>
      </c>
      <c r="B441" s="116" t="s">
        <v>72</v>
      </c>
      <c r="C441" s="117" t="s">
        <v>360</v>
      </c>
      <c r="D441" s="118" t="s">
        <v>165</v>
      </c>
      <c r="E441" s="118">
        <v>1115.829</v>
      </c>
      <c r="F441" s="119">
        <f t="shared" si="6"/>
        <v>1316.6782199999998</v>
      </c>
      <c r="G441" s="98"/>
    </row>
    <row r="442" spans="1:7" customFormat="1" ht="15" x14ac:dyDescent="0.25">
      <c r="A442" s="115">
        <v>64400001</v>
      </c>
      <c r="B442" s="116" t="s">
        <v>70</v>
      </c>
      <c r="C442" s="117" t="s">
        <v>400</v>
      </c>
      <c r="D442" s="118" t="s">
        <v>165</v>
      </c>
      <c r="E442" s="118">
        <v>20.134799999999998</v>
      </c>
      <c r="F442" s="119">
        <f t="shared" si="6"/>
        <v>23.759063999999999</v>
      </c>
      <c r="G442" s="98"/>
    </row>
    <row r="443" spans="1:7" customFormat="1" ht="15" x14ac:dyDescent="0.25">
      <c r="A443" s="115">
        <v>64400009</v>
      </c>
      <c r="B443" s="116" t="s">
        <v>70</v>
      </c>
      <c r="C443" s="117" t="s">
        <v>403</v>
      </c>
      <c r="D443" s="118" t="s">
        <v>165</v>
      </c>
      <c r="E443" s="118">
        <v>60.69</v>
      </c>
      <c r="F443" s="119">
        <f t="shared" si="6"/>
        <v>71.614199999999997</v>
      </c>
      <c r="G443" s="98"/>
    </row>
    <row r="444" spans="1:7" customFormat="1" ht="15" x14ac:dyDescent="0.25">
      <c r="A444" s="115">
        <v>64400010</v>
      </c>
      <c r="B444" s="116" t="s">
        <v>70</v>
      </c>
      <c r="C444" s="117" t="s">
        <v>402</v>
      </c>
      <c r="D444" s="118" t="s">
        <v>165</v>
      </c>
      <c r="E444" s="118">
        <v>20.134799999999998</v>
      </c>
      <c r="F444" s="119">
        <f t="shared" si="6"/>
        <v>23.759063999999999</v>
      </c>
      <c r="G444" s="98"/>
    </row>
    <row r="445" spans="1:7" customFormat="1" ht="15" x14ac:dyDescent="0.25">
      <c r="A445" s="115">
        <v>64400011</v>
      </c>
      <c r="B445" s="116" t="s">
        <v>70</v>
      </c>
      <c r="C445" s="117" t="s">
        <v>401</v>
      </c>
      <c r="D445" s="118" t="s">
        <v>165</v>
      </c>
      <c r="E445" s="118">
        <v>20.134799999999998</v>
      </c>
      <c r="F445" s="119">
        <f t="shared" si="6"/>
        <v>23.759063999999999</v>
      </c>
      <c r="G445" s="98"/>
    </row>
    <row r="446" spans="1:7" customFormat="1" ht="15" x14ac:dyDescent="0.25">
      <c r="A446" s="115">
        <v>64410001</v>
      </c>
      <c r="B446" s="116" t="s">
        <v>70</v>
      </c>
      <c r="C446" s="117" t="s">
        <v>404</v>
      </c>
      <c r="D446" s="118" t="s">
        <v>165</v>
      </c>
      <c r="E446" s="118">
        <v>21.6648</v>
      </c>
      <c r="F446" s="119">
        <f t="shared" si="6"/>
        <v>25.564463999999997</v>
      </c>
      <c r="G446" s="98"/>
    </row>
    <row r="447" spans="1:7" customFormat="1" ht="15" x14ac:dyDescent="0.25">
      <c r="A447" s="115">
        <v>64410009</v>
      </c>
      <c r="B447" s="116" t="s">
        <v>70</v>
      </c>
      <c r="C447" s="117" t="s">
        <v>407</v>
      </c>
      <c r="D447" s="118" t="s">
        <v>165</v>
      </c>
      <c r="E447" s="118">
        <v>62.73</v>
      </c>
      <c r="F447" s="119">
        <f t="shared" si="6"/>
        <v>74.021399999999986</v>
      </c>
      <c r="G447" s="98"/>
    </row>
    <row r="448" spans="1:7" customFormat="1" ht="15" x14ac:dyDescent="0.25">
      <c r="A448" s="115">
        <v>64410010</v>
      </c>
      <c r="B448" s="116" t="s">
        <v>70</v>
      </c>
      <c r="C448" s="117" t="s">
        <v>406</v>
      </c>
      <c r="D448" s="118" t="s">
        <v>165</v>
      </c>
      <c r="E448" s="118">
        <v>21.6648</v>
      </c>
      <c r="F448" s="119">
        <f t="shared" si="6"/>
        <v>25.564463999999997</v>
      </c>
      <c r="G448" s="98"/>
    </row>
    <row r="449" spans="1:7" customFormat="1" ht="15" x14ac:dyDescent="0.25">
      <c r="A449" s="115">
        <v>64410011</v>
      </c>
      <c r="B449" s="116" t="s">
        <v>70</v>
      </c>
      <c r="C449" s="117" t="s">
        <v>405</v>
      </c>
      <c r="D449" s="118" t="s">
        <v>165</v>
      </c>
      <c r="E449" s="118">
        <v>21.6648</v>
      </c>
      <c r="F449" s="119">
        <f t="shared" si="6"/>
        <v>25.564463999999997</v>
      </c>
      <c r="G449" s="98"/>
    </row>
    <row r="450" spans="1:7" customFormat="1" ht="15" x14ac:dyDescent="0.25">
      <c r="A450" s="115">
        <v>64420001</v>
      </c>
      <c r="B450" s="116" t="s">
        <v>70</v>
      </c>
      <c r="C450" s="117" t="s">
        <v>408</v>
      </c>
      <c r="D450" s="118" t="s">
        <v>165</v>
      </c>
      <c r="E450" s="118">
        <v>22.654199999999999</v>
      </c>
      <c r="F450" s="119">
        <f t="shared" si="6"/>
        <v>26.731955999999997</v>
      </c>
      <c r="G450" s="98"/>
    </row>
    <row r="451" spans="1:7" customFormat="1" ht="15" x14ac:dyDescent="0.25">
      <c r="A451" s="115">
        <v>64420004</v>
      </c>
      <c r="B451" s="116" t="s">
        <v>70</v>
      </c>
      <c r="C451" s="117" t="s">
        <v>412</v>
      </c>
      <c r="D451" s="118" t="s">
        <v>165</v>
      </c>
      <c r="E451" s="118">
        <v>63.954000000000001</v>
      </c>
      <c r="F451" s="119">
        <f t="shared" ref="F451:F514" si="7">E451*1.18</f>
        <v>75.46571999999999</v>
      </c>
      <c r="G451" s="98"/>
    </row>
    <row r="452" spans="1:7" customFormat="1" ht="15" x14ac:dyDescent="0.25">
      <c r="A452" s="115">
        <v>64420005</v>
      </c>
      <c r="B452" s="116" t="s">
        <v>70</v>
      </c>
      <c r="C452" s="117" t="s">
        <v>413</v>
      </c>
      <c r="D452" s="118" t="s">
        <v>165</v>
      </c>
      <c r="E452" s="118">
        <v>63.954000000000001</v>
      </c>
      <c r="F452" s="119">
        <f t="shared" si="7"/>
        <v>75.46571999999999</v>
      </c>
      <c r="G452" s="98"/>
    </row>
    <row r="453" spans="1:7" customFormat="1" ht="15" x14ac:dyDescent="0.25">
      <c r="A453" s="115">
        <v>64420009</v>
      </c>
      <c r="B453" s="116" t="s">
        <v>70</v>
      </c>
      <c r="C453" s="117" t="s">
        <v>411</v>
      </c>
      <c r="D453" s="118" t="s">
        <v>165</v>
      </c>
      <c r="E453" s="118">
        <v>62.73</v>
      </c>
      <c r="F453" s="119">
        <f t="shared" si="7"/>
        <v>74.021399999999986</v>
      </c>
      <c r="G453" s="98"/>
    </row>
    <row r="454" spans="1:7" customFormat="1" ht="15" x14ac:dyDescent="0.25">
      <c r="A454" s="115">
        <v>64420010</v>
      </c>
      <c r="B454" s="116" t="s">
        <v>70</v>
      </c>
      <c r="C454" s="117" t="s">
        <v>410</v>
      </c>
      <c r="D454" s="118" t="s">
        <v>165</v>
      </c>
      <c r="E454" s="118">
        <v>22.654199999999999</v>
      </c>
      <c r="F454" s="119">
        <f t="shared" si="7"/>
        <v>26.731955999999997</v>
      </c>
      <c r="G454" s="98"/>
    </row>
    <row r="455" spans="1:7" customFormat="1" ht="15" x14ac:dyDescent="0.25">
      <c r="A455" s="115">
        <v>64420011</v>
      </c>
      <c r="B455" s="116" t="s">
        <v>70</v>
      </c>
      <c r="C455" s="117" t="s">
        <v>409</v>
      </c>
      <c r="D455" s="118" t="s">
        <v>165</v>
      </c>
      <c r="E455" s="118">
        <v>22.654199999999999</v>
      </c>
      <c r="F455" s="119">
        <f t="shared" si="7"/>
        <v>26.731955999999997</v>
      </c>
      <c r="G455" s="98"/>
    </row>
    <row r="456" spans="1:7" customFormat="1" ht="15" x14ac:dyDescent="0.25">
      <c r="A456" s="115">
        <v>64430001</v>
      </c>
      <c r="B456" s="116" t="s">
        <v>70</v>
      </c>
      <c r="C456" s="117" t="s">
        <v>426</v>
      </c>
      <c r="D456" s="118" t="s">
        <v>165</v>
      </c>
      <c r="E456" s="118">
        <v>27.692999999999998</v>
      </c>
      <c r="F456" s="119">
        <f t="shared" si="7"/>
        <v>32.677739999999993</v>
      </c>
      <c r="G456" s="98"/>
    </row>
    <row r="457" spans="1:7" customFormat="1" ht="15" x14ac:dyDescent="0.25">
      <c r="A457" s="115">
        <v>64430004</v>
      </c>
      <c r="B457" s="116" t="s">
        <v>70</v>
      </c>
      <c r="C457" s="117" t="s">
        <v>430</v>
      </c>
      <c r="D457" s="118" t="s">
        <v>165</v>
      </c>
      <c r="E457" s="118">
        <v>72.501599999999996</v>
      </c>
      <c r="F457" s="119">
        <f t="shared" si="7"/>
        <v>85.551887999999991</v>
      </c>
      <c r="G457" s="98"/>
    </row>
    <row r="458" spans="1:7" customFormat="1" ht="15" x14ac:dyDescent="0.25">
      <c r="A458" s="115">
        <v>64430009</v>
      </c>
      <c r="B458" s="116" t="s">
        <v>70</v>
      </c>
      <c r="C458" s="117" t="s">
        <v>429</v>
      </c>
      <c r="D458" s="118" t="s">
        <v>165</v>
      </c>
      <c r="E458" s="118">
        <v>69.87</v>
      </c>
      <c r="F458" s="119">
        <f t="shared" si="7"/>
        <v>82.446600000000004</v>
      </c>
      <c r="G458" s="98"/>
    </row>
    <row r="459" spans="1:7" customFormat="1" ht="15" x14ac:dyDescent="0.25">
      <c r="A459" s="115">
        <v>64430010</v>
      </c>
      <c r="B459" s="116" t="s">
        <v>70</v>
      </c>
      <c r="C459" s="117" t="s">
        <v>428</v>
      </c>
      <c r="D459" s="118" t="s">
        <v>165</v>
      </c>
      <c r="E459" s="118">
        <v>27.692999999999998</v>
      </c>
      <c r="F459" s="119">
        <f t="shared" si="7"/>
        <v>32.677739999999993</v>
      </c>
      <c r="G459" s="98"/>
    </row>
    <row r="460" spans="1:7" customFormat="1" ht="15" x14ac:dyDescent="0.25">
      <c r="A460" s="115">
        <v>64430011</v>
      </c>
      <c r="B460" s="116" t="s">
        <v>70</v>
      </c>
      <c r="C460" s="117" t="s">
        <v>427</v>
      </c>
      <c r="D460" s="118" t="s">
        <v>165</v>
      </c>
      <c r="E460" s="118">
        <v>27.692999999999998</v>
      </c>
      <c r="F460" s="119">
        <f t="shared" si="7"/>
        <v>32.677739999999993</v>
      </c>
      <c r="G460" s="98"/>
    </row>
    <row r="461" spans="1:7" customFormat="1" ht="15" x14ac:dyDescent="0.25">
      <c r="A461" s="115">
        <v>64440001</v>
      </c>
      <c r="B461" s="116" t="s">
        <v>70</v>
      </c>
      <c r="C461" s="117" t="s">
        <v>431</v>
      </c>
      <c r="D461" s="118" t="s">
        <v>165</v>
      </c>
      <c r="E461" s="118">
        <v>35.7408</v>
      </c>
      <c r="F461" s="119">
        <f t="shared" si="7"/>
        <v>42.174143999999998</v>
      </c>
      <c r="G461" s="98"/>
    </row>
    <row r="462" spans="1:7" customFormat="1" ht="15" x14ac:dyDescent="0.25">
      <c r="A462" s="115">
        <v>64440004</v>
      </c>
      <c r="B462" s="116" t="s">
        <v>70</v>
      </c>
      <c r="C462" s="117" t="s">
        <v>435</v>
      </c>
      <c r="D462" s="118" t="s">
        <v>165</v>
      </c>
      <c r="E462" s="118">
        <v>81.569400000000002</v>
      </c>
      <c r="F462" s="119">
        <f t="shared" si="7"/>
        <v>96.251891999999998</v>
      </c>
      <c r="G462" s="98"/>
    </row>
    <row r="463" spans="1:7" customFormat="1" ht="15" x14ac:dyDescent="0.25">
      <c r="A463" s="115">
        <v>64440009</v>
      </c>
      <c r="B463" s="116" t="s">
        <v>70</v>
      </c>
      <c r="C463" s="117" t="s">
        <v>434</v>
      </c>
      <c r="D463" s="118" t="s">
        <v>165</v>
      </c>
      <c r="E463" s="118">
        <v>78.03</v>
      </c>
      <c r="F463" s="119">
        <f t="shared" si="7"/>
        <v>92.075400000000002</v>
      </c>
      <c r="G463" s="98"/>
    </row>
    <row r="464" spans="1:7" customFormat="1" ht="15" x14ac:dyDescent="0.25">
      <c r="A464" s="115">
        <v>64440010</v>
      </c>
      <c r="B464" s="116" t="s">
        <v>70</v>
      </c>
      <c r="C464" s="117" t="s">
        <v>433</v>
      </c>
      <c r="D464" s="118" t="s">
        <v>165</v>
      </c>
      <c r="E464" s="118">
        <v>35.7408</v>
      </c>
      <c r="F464" s="119">
        <f t="shared" si="7"/>
        <v>42.174143999999998</v>
      </c>
      <c r="G464" s="98"/>
    </row>
    <row r="465" spans="1:7" customFormat="1" ht="15" x14ac:dyDescent="0.25">
      <c r="A465" s="115">
        <v>64440011</v>
      </c>
      <c r="B465" s="116" t="s">
        <v>70</v>
      </c>
      <c r="C465" s="117" t="s">
        <v>432</v>
      </c>
      <c r="D465" s="118" t="s">
        <v>165</v>
      </c>
      <c r="E465" s="118">
        <v>35.7408</v>
      </c>
      <c r="F465" s="119">
        <f t="shared" si="7"/>
        <v>42.174143999999998</v>
      </c>
      <c r="G465" s="98"/>
    </row>
    <row r="466" spans="1:7" customFormat="1" ht="15" x14ac:dyDescent="0.25">
      <c r="A466" s="115">
        <v>64450001</v>
      </c>
      <c r="B466" s="116" t="s">
        <v>70</v>
      </c>
      <c r="C466" s="117" t="s">
        <v>419</v>
      </c>
      <c r="D466" s="118" t="s">
        <v>165</v>
      </c>
      <c r="E466" s="118">
        <v>22.654199999999999</v>
      </c>
      <c r="F466" s="119">
        <f t="shared" si="7"/>
        <v>26.731955999999997</v>
      </c>
      <c r="G466" s="98"/>
    </row>
    <row r="467" spans="1:7" customFormat="1" ht="15" x14ac:dyDescent="0.25">
      <c r="A467" s="115">
        <v>64450004</v>
      </c>
      <c r="B467" s="116" t="s">
        <v>70</v>
      </c>
      <c r="C467" s="117" t="s">
        <v>422</v>
      </c>
      <c r="D467" s="118" t="s">
        <v>165</v>
      </c>
      <c r="E467" s="118">
        <v>63.954000000000001</v>
      </c>
      <c r="F467" s="119">
        <f t="shared" si="7"/>
        <v>75.46571999999999</v>
      </c>
      <c r="G467" s="98"/>
    </row>
    <row r="468" spans="1:7" customFormat="1" ht="15" x14ac:dyDescent="0.25">
      <c r="A468" s="115">
        <v>64450005</v>
      </c>
      <c r="B468" s="116" t="s">
        <v>70</v>
      </c>
      <c r="C468" s="117" t="s">
        <v>423</v>
      </c>
      <c r="D468" s="118" t="s">
        <v>165</v>
      </c>
      <c r="E468" s="118">
        <v>63.954000000000001</v>
      </c>
      <c r="F468" s="119">
        <f t="shared" si="7"/>
        <v>75.46571999999999</v>
      </c>
      <c r="G468" s="98"/>
    </row>
    <row r="469" spans="1:7" customFormat="1" ht="15" x14ac:dyDescent="0.25">
      <c r="A469" s="115">
        <v>64450009</v>
      </c>
      <c r="B469" s="116" t="s">
        <v>70</v>
      </c>
      <c r="C469" s="117" t="s">
        <v>421</v>
      </c>
      <c r="D469" s="118" t="s">
        <v>165</v>
      </c>
      <c r="E469" s="118">
        <v>62.73</v>
      </c>
      <c r="F469" s="119">
        <f t="shared" si="7"/>
        <v>74.021399999999986</v>
      </c>
      <c r="G469" s="98"/>
    </row>
    <row r="470" spans="1:7" customFormat="1" ht="15" x14ac:dyDescent="0.25">
      <c r="A470" s="115">
        <v>64450011</v>
      </c>
      <c r="B470" s="116" t="s">
        <v>70</v>
      </c>
      <c r="C470" s="117" t="s">
        <v>420</v>
      </c>
      <c r="D470" s="118" t="s">
        <v>165</v>
      </c>
      <c r="E470" s="118">
        <v>22.654199999999999</v>
      </c>
      <c r="F470" s="119">
        <f t="shared" si="7"/>
        <v>26.731955999999997</v>
      </c>
      <c r="G470" s="98"/>
    </row>
    <row r="471" spans="1:7" customFormat="1" ht="15" x14ac:dyDescent="0.25">
      <c r="A471" s="115">
        <v>64460001</v>
      </c>
      <c r="B471" s="116" t="s">
        <v>70</v>
      </c>
      <c r="C471" s="117" t="s">
        <v>414</v>
      </c>
      <c r="D471" s="118" t="s">
        <v>165</v>
      </c>
      <c r="E471" s="118">
        <v>22.654199999999999</v>
      </c>
      <c r="F471" s="119">
        <f t="shared" si="7"/>
        <v>26.731955999999997</v>
      </c>
      <c r="G471" s="98"/>
    </row>
    <row r="472" spans="1:7" customFormat="1" ht="15" x14ac:dyDescent="0.25">
      <c r="A472" s="115">
        <v>64460004</v>
      </c>
      <c r="B472" s="116" t="s">
        <v>70</v>
      </c>
      <c r="C472" s="117" t="s">
        <v>417</v>
      </c>
      <c r="D472" s="118" t="s">
        <v>165</v>
      </c>
      <c r="E472" s="118">
        <v>63.954000000000001</v>
      </c>
      <c r="F472" s="119">
        <f t="shared" si="7"/>
        <v>75.46571999999999</v>
      </c>
      <c r="G472" s="98"/>
    </row>
    <row r="473" spans="1:7" customFormat="1" ht="15" x14ac:dyDescent="0.25">
      <c r="A473" s="115">
        <v>64460005</v>
      </c>
      <c r="B473" s="116" t="s">
        <v>70</v>
      </c>
      <c r="C473" s="117" t="s">
        <v>418</v>
      </c>
      <c r="D473" s="118" t="s">
        <v>165</v>
      </c>
      <c r="E473" s="118">
        <v>63.954000000000001</v>
      </c>
      <c r="F473" s="119">
        <f t="shared" si="7"/>
        <v>75.46571999999999</v>
      </c>
      <c r="G473" s="98"/>
    </row>
    <row r="474" spans="1:7" customFormat="1" ht="15" x14ac:dyDescent="0.25">
      <c r="A474" s="115">
        <v>64460009</v>
      </c>
      <c r="B474" s="116" t="s">
        <v>70</v>
      </c>
      <c r="C474" s="117" t="s">
        <v>416</v>
      </c>
      <c r="D474" s="118" t="s">
        <v>165</v>
      </c>
      <c r="E474" s="118">
        <v>62.73</v>
      </c>
      <c r="F474" s="119">
        <f t="shared" si="7"/>
        <v>74.021399999999986</v>
      </c>
      <c r="G474" s="98"/>
    </row>
    <row r="475" spans="1:7" customFormat="1" ht="15" x14ac:dyDescent="0.25">
      <c r="A475" s="115">
        <v>64460011</v>
      </c>
      <c r="B475" s="116" t="s">
        <v>70</v>
      </c>
      <c r="C475" s="117" t="s">
        <v>415</v>
      </c>
      <c r="D475" s="118" t="s">
        <v>165</v>
      </c>
      <c r="E475" s="118">
        <v>22.654199999999999</v>
      </c>
      <c r="F475" s="119">
        <f t="shared" si="7"/>
        <v>26.731955999999997</v>
      </c>
      <c r="G475" s="98"/>
    </row>
    <row r="476" spans="1:7" customFormat="1" ht="15" x14ac:dyDescent="0.25">
      <c r="A476" s="115">
        <v>64470001</v>
      </c>
      <c r="B476" s="116" t="s">
        <v>72</v>
      </c>
      <c r="C476" s="117" t="s">
        <v>436</v>
      </c>
      <c r="D476" s="118" t="s">
        <v>165</v>
      </c>
      <c r="E476" s="118">
        <v>77.0304</v>
      </c>
      <c r="F476" s="119">
        <f t="shared" si="7"/>
        <v>90.895871999999997</v>
      </c>
      <c r="G476" s="98"/>
    </row>
    <row r="477" spans="1:7" customFormat="1" ht="15" x14ac:dyDescent="0.25">
      <c r="A477" s="115">
        <v>64470009</v>
      </c>
      <c r="B477" s="116" t="s">
        <v>72</v>
      </c>
      <c r="C477" s="117" t="s">
        <v>438</v>
      </c>
      <c r="D477" s="118" t="s">
        <v>165</v>
      </c>
      <c r="E477" s="118">
        <v>123.93</v>
      </c>
      <c r="F477" s="119">
        <f t="shared" si="7"/>
        <v>146.23740000000001</v>
      </c>
      <c r="G477" s="98"/>
    </row>
    <row r="478" spans="1:7" customFormat="1" ht="15" x14ac:dyDescent="0.25">
      <c r="A478" s="115">
        <v>64470011</v>
      </c>
      <c r="B478" s="116" t="s">
        <v>72</v>
      </c>
      <c r="C478" s="117" t="s">
        <v>437</v>
      </c>
      <c r="D478" s="118" t="s">
        <v>165</v>
      </c>
      <c r="E478" s="118">
        <v>77.0304</v>
      </c>
      <c r="F478" s="119">
        <f t="shared" si="7"/>
        <v>90.895871999999997</v>
      </c>
      <c r="G478" s="98"/>
    </row>
    <row r="479" spans="1:7" customFormat="1" ht="15" x14ac:dyDescent="0.25">
      <c r="A479" s="115">
        <v>64480001</v>
      </c>
      <c r="B479" s="116" t="s">
        <v>72</v>
      </c>
      <c r="C479" s="117" t="s">
        <v>441</v>
      </c>
      <c r="D479" s="118" t="s">
        <v>165</v>
      </c>
      <c r="E479" s="118">
        <v>44.808599999999998</v>
      </c>
      <c r="F479" s="119">
        <f t="shared" si="7"/>
        <v>52.874147999999998</v>
      </c>
      <c r="G479" s="98"/>
    </row>
    <row r="480" spans="1:7" customFormat="1" ht="15" x14ac:dyDescent="0.25">
      <c r="A480" s="115">
        <v>64480009</v>
      </c>
      <c r="B480" s="116" t="s">
        <v>72</v>
      </c>
      <c r="C480" s="117" t="s">
        <v>443</v>
      </c>
      <c r="D480" s="118" t="s">
        <v>165</v>
      </c>
      <c r="E480" s="118">
        <v>91.8</v>
      </c>
      <c r="F480" s="119">
        <f t="shared" si="7"/>
        <v>108.32399999999998</v>
      </c>
      <c r="G480" s="98"/>
    </row>
    <row r="481" spans="1:7" customFormat="1" ht="15" x14ac:dyDescent="0.25">
      <c r="A481" s="115">
        <v>64480011</v>
      </c>
      <c r="B481" s="116" t="s">
        <v>72</v>
      </c>
      <c r="C481" s="117" t="s">
        <v>442</v>
      </c>
      <c r="D481" s="118" t="s">
        <v>165</v>
      </c>
      <c r="E481" s="118">
        <v>44.808599999999998</v>
      </c>
      <c r="F481" s="119">
        <f t="shared" si="7"/>
        <v>52.874147999999998</v>
      </c>
      <c r="G481" s="98"/>
    </row>
    <row r="482" spans="1:7" customFormat="1" ht="15" x14ac:dyDescent="0.25">
      <c r="A482" s="115">
        <v>64490001</v>
      </c>
      <c r="B482" s="116" t="s">
        <v>72</v>
      </c>
      <c r="C482" s="117" t="s">
        <v>444</v>
      </c>
      <c r="D482" s="118" t="s">
        <v>165</v>
      </c>
      <c r="E482" s="118">
        <v>56.895600000000002</v>
      </c>
      <c r="F482" s="119">
        <f t="shared" si="7"/>
        <v>67.136808000000002</v>
      </c>
      <c r="G482" s="98"/>
    </row>
    <row r="483" spans="1:7" customFormat="1" ht="15" x14ac:dyDescent="0.25">
      <c r="A483" s="115">
        <v>64490009</v>
      </c>
      <c r="B483" s="116" t="s">
        <v>72</v>
      </c>
      <c r="C483" s="117" t="s">
        <v>446</v>
      </c>
      <c r="D483" s="118" t="s">
        <v>165</v>
      </c>
      <c r="E483" s="118">
        <v>100.47</v>
      </c>
      <c r="F483" s="119">
        <f t="shared" si="7"/>
        <v>118.55459999999999</v>
      </c>
      <c r="G483" s="98"/>
    </row>
    <row r="484" spans="1:7" customFormat="1" ht="15" x14ac:dyDescent="0.25">
      <c r="A484" s="115">
        <v>64490011</v>
      </c>
      <c r="B484" s="116" t="s">
        <v>72</v>
      </c>
      <c r="C484" s="117" t="s">
        <v>445</v>
      </c>
      <c r="D484" s="118" t="s">
        <v>165</v>
      </c>
      <c r="E484" s="118">
        <v>56.895600000000002</v>
      </c>
      <c r="F484" s="119">
        <f t="shared" si="7"/>
        <v>67.136808000000002</v>
      </c>
      <c r="G484" s="98"/>
    </row>
    <row r="485" spans="1:7" customFormat="1" ht="15" x14ac:dyDescent="0.25">
      <c r="A485" s="115">
        <v>64500001</v>
      </c>
      <c r="B485" s="116" t="s">
        <v>72</v>
      </c>
      <c r="C485" s="117" t="s">
        <v>459</v>
      </c>
      <c r="D485" s="118" t="s">
        <v>165</v>
      </c>
      <c r="E485" s="118">
        <v>46.817999999999998</v>
      </c>
      <c r="F485" s="119">
        <f t="shared" si="7"/>
        <v>55.245239999999995</v>
      </c>
      <c r="G485" s="98"/>
    </row>
    <row r="486" spans="1:7" customFormat="1" ht="15" x14ac:dyDescent="0.25">
      <c r="A486" s="115">
        <v>64500009</v>
      </c>
      <c r="B486" s="116" t="s">
        <v>72</v>
      </c>
      <c r="C486" s="117" t="s">
        <v>461</v>
      </c>
      <c r="D486" s="118" t="s">
        <v>165</v>
      </c>
      <c r="E486" s="118">
        <v>88.23</v>
      </c>
      <c r="F486" s="119">
        <f t="shared" si="7"/>
        <v>104.1114</v>
      </c>
      <c r="G486" s="98"/>
    </row>
    <row r="487" spans="1:7" customFormat="1" ht="15" x14ac:dyDescent="0.25">
      <c r="A487" s="115">
        <v>64500011</v>
      </c>
      <c r="B487" s="116" t="s">
        <v>72</v>
      </c>
      <c r="C487" s="117" t="s">
        <v>460</v>
      </c>
      <c r="D487" s="118" t="s">
        <v>165</v>
      </c>
      <c r="E487" s="118">
        <v>46.817999999999998</v>
      </c>
      <c r="F487" s="119">
        <f t="shared" si="7"/>
        <v>55.245239999999995</v>
      </c>
      <c r="G487" s="98"/>
    </row>
    <row r="488" spans="1:7" customFormat="1" ht="15" x14ac:dyDescent="0.25">
      <c r="A488" s="115">
        <v>64790000</v>
      </c>
      <c r="B488" s="116" t="s">
        <v>98</v>
      </c>
      <c r="C488" s="117" t="s">
        <v>463</v>
      </c>
      <c r="D488" s="118" t="s">
        <v>165</v>
      </c>
      <c r="E488" s="118">
        <v>76.154832000000013</v>
      </c>
      <c r="F488" s="119">
        <f t="shared" si="7"/>
        <v>89.862701760000007</v>
      </c>
      <c r="G488" s="98"/>
    </row>
    <row r="489" spans="1:7" customFormat="1" ht="15" x14ac:dyDescent="0.25">
      <c r="A489" s="115">
        <v>64800001</v>
      </c>
      <c r="B489" s="116" t="s">
        <v>98</v>
      </c>
      <c r="C489" s="117" t="s">
        <v>363</v>
      </c>
      <c r="D489" s="118" t="s">
        <v>165</v>
      </c>
      <c r="E489" s="118">
        <v>511.11465600000002</v>
      </c>
      <c r="F489" s="119">
        <f t="shared" si="7"/>
        <v>603.11529408000001</v>
      </c>
      <c r="G489" s="98"/>
    </row>
    <row r="490" spans="1:7" customFormat="1" ht="15" x14ac:dyDescent="0.25">
      <c r="A490" s="115">
        <v>64800004</v>
      </c>
      <c r="B490" s="116" t="s">
        <v>98</v>
      </c>
      <c r="C490" s="117" t="s">
        <v>366</v>
      </c>
      <c r="D490" s="118" t="s">
        <v>165</v>
      </c>
      <c r="E490" s="118">
        <v>591.75667200000009</v>
      </c>
      <c r="F490" s="119">
        <f t="shared" si="7"/>
        <v>698.27287296000009</v>
      </c>
      <c r="G490" s="98"/>
    </row>
    <row r="491" spans="1:7" customFormat="1" ht="15" x14ac:dyDescent="0.25">
      <c r="A491" s="115">
        <v>64800005</v>
      </c>
      <c r="B491" s="116" t="s">
        <v>98</v>
      </c>
      <c r="C491" s="117" t="s">
        <v>367</v>
      </c>
      <c r="D491" s="118" t="s">
        <v>165</v>
      </c>
      <c r="E491" s="118">
        <v>591.75667200000009</v>
      </c>
      <c r="F491" s="119">
        <f t="shared" si="7"/>
        <v>698.27287296000009</v>
      </c>
      <c r="G491" s="98"/>
    </row>
    <row r="492" spans="1:7" customFormat="1" ht="15" x14ac:dyDescent="0.25">
      <c r="A492" s="115">
        <v>64800009</v>
      </c>
      <c r="B492" s="116" t="s">
        <v>98</v>
      </c>
      <c r="C492" s="117" t="s">
        <v>365</v>
      </c>
      <c r="D492" s="118" t="s">
        <v>165</v>
      </c>
      <c r="E492" s="118">
        <v>608.89920000000006</v>
      </c>
      <c r="F492" s="119">
        <f t="shared" si="7"/>
        <v>718.50105600000006</v>
      </c>
      <c r="G492" s="98"/>
    </row>
    <row r="493" spans="1:7" customFormat="1" ht="15" x14ac:dyDescent="0.25">
      <c r="A493" s="115">
        <v>64800011</v>
      </c>
      <c r="B493" s="116" t="s">
        <v>98</v>
      </c>
      <c r="C493" s="117" t="s">
        <v>364</v>
      </c>
      <c r="D493" s="118" t="s">
        <v>165</v>
      </c>
      <c r="E493" s="118">
        <v>511.11465600000002</v>
      </c>
      <c r="F493" s="119">
        <f t="shared" si="7"/>
        <v>603.11529408000001</v>
      </c>
      <c r="G493" s="98"/>
    </row>
    <row r="494" spans="1:7" customFormat="1" ht="15" x14ac:dyDescent="0.25">
      <c r="A494" s="115">
        <v>64800301</v>
      </c>
      <c r="B494" s="116" t="s">
        <v>98</v>
      </c>
      <c r="C494" s="117" t="s">
        <v>368</v>
      </c>
      <c r="D494" s="118" t="s">
        <v>165</v>
      </c>
      <c r="E494" s="118">
        <v>561.36475200000007</v>
      </c>
      <c r="F494" s="119">
        <f t="shared" si="7"/>
        <v>662.41040736000002</v>
      </c>
      <c r="G494" s="98"/>
    </row>
    <row r="495" spans="1:7" customFormat="1" ht="15" x14ac:dyDescent="0.25">
      <c r="A495" s="115">
        <v>64800304</v>
      </c>
      <c r="B495" s="116" t="s">
        <v>98</v>
      </c>
      <c r="C495" s="117" t="s">
        <v>371</v>
      </c>
      <c r="D495" s="118" t="s">
        <v>165</v>
      </c>
      <c r="E495" s="118">
        <v>649.34750400000007</v>
      </c>
      <c r="F495" s="119">
        <f t="shared" si="7"/>
        <v>766.23005472</v>
      </c>
      <c r="G495" s="98"/>
    </row>
    <row r="496" spans="1:7" customFormat="1" ht="15" x14ac:dyDescent="0.25">
      <c r="A496" s="115">
        <v>64800305</v>
      </c>
      <c r="B496" s="116" t="s">
        <v>98</v>
      </c>
      <c r="C496" s="117" t="s">
        <v>372</v>
      </c>
      <c r="D496" s="118" t="s">
        <v>165</v>
      </c>
      <c r="E496" s="118">
        <v>649.34750400000007</v>
      </c>
      <c r="F496" s="119">
        <f t="shared" si="7"/>
        <v>766.23005472</v>
      </c>
      <c r="G496" s="98"/>
    </row>
    <row r="497" spans="1:12" customFormat="1" ht="15" x14ac:dyDescent="0.25">
      <c r="A497" s="115">
        <v>64800309</v>
      </c>
      <c r="B497" s="116" t="s">
        <v>98</v>
      </c>
      <c r="C497" s="117" t="s">
        <v>370</v>
      </c>
      <c r="D497" s="118" t="s">
        <v>165</v>
      </c>
      <c r="E497" s="118">
        <v>663</v>
      </c>
      <c r="F497" s="119">
        <f t="shared" si="7"/>
        <v>782.33999999999992</v>
      </c>
      <c r="G497" s="98"/>
    </row>
    <row r="498" spans="1:12" customFormat="1" ht="15" x14ac:dyDescent="0.25">
      <c r="A498" s="115">
        <v>64800311</v>
      </c>
      <c r="B498" s="116" t="s">
        <v>98</v>
      </c>
      <c r="C498" s="117" t="s">
        <v>369</v>
      </c>
      <c r="D498" s="118" t="s">
        <v>165</v>
      </c>
      <c r="E498" s="118">
        <v>561.36475200000007</v>
      </c>
      <c r="F498" s="119">
        <f t="shared" si="7"/>
        <v>662.41040736000002</v>
      </c>
      <c r="G498" s="98"/>
    </row>
    <row r="499" spans="1:12" customFormat="1" ht="15" x14ac:dyDescent="0.25">
      <c r="A499" s="115">
        <v>64830900</v>
      </c>
      <c r="B499" s="116" t="s">
        <v>98</v>
      </c>
      <c r="C499" s="117" t="s">
        <v>373</v>
      </c>
      <c r="D499" s="118" t="s">
        <v>165</v>
      </c>
      <c r="E499" s="118">
        <v>340.40011199999998</v>
      </c>
      <c r="F499" s="119">
        <f t="shared" si="7"/>
        <v>401.67213215999993</v>
      </c>
      <c r="G499" s="98"/>
    </row>
    <row r="500" spans="1:12" customFormat="1" ht="15" x14ac:dyDescent="0.25">
      <c r="A500" s="115">
        <v>65310300</v>
      </c>
      <c r="B500" s="116" t="s">
        <v>79</v>
      </c>
      <c r="C500" s="117" t="s">
        <v>651</v>
      </c>
      <c r="D500" s="118" t="s">
        <v>165</v>
      </c>
      <c r="E500" s="118">
        <v>24.621168000000001</v>
      </c>
      <c r="F500" s="119">
        <f t="shared" si="7"/>
        <v>29.052978239999998</v>
      </c>
      <c r="G500" s="98"/>
    </row>
    <row r="501" spans="1:12" customFormat="1" ht="15" x14ac:dyDescent="0.25">
      <c r="A501" s="115">
        <v>65320300</v>
      </c>
      <c r="B501" s="116" t="s">
        <v>79</v>
      </c>
      <c r="C501" s="117" t="s">
        <v>653</v>
      </c>
      <c r="D501" s="118" t="s">
        <v>165</v>
      </c>
      <c r="E501" s="118">
        <v>27.241344000000002</v>
      </c>
      <c r="F501" s="119">
        <f t="shared" si="7"/>
        <v>32.144785919999997</v>
      </c>
      <c r="G501" s="98"/>
    </row>
    <row r="502" spans="1:12" customFormat="1" ht="15" x14ac:dyDescent="0.25">
      <c r="A502" s="115">
        <v>65410300</v>
      </c>
      <c r="B502" s="116" t="s">
        <v>79</v>
      </c>
      <c r="C502" s="117" t="s">
        <v>652</v>
      </c>
      <c r="D502" s="118" t="s">
        <v>165</v>
      </c>
      <c r="E502" s="118">
        <v>31.951296000000003</v>
      </c>
      <c r="F502" s="119">
        <f t="shared" si="7"/>
        <v>37.70252928</v>
      </c>
      <c r="G502" s="98"/>
      <c r="H502" s="110"/>
      <c r="I502" s="110"/>
      <c r="J502" s="110"/>
      <c r="K502" s="110"/>
      <c r="L502" s="110"/>
    </row>
    <row r="503" spans="1:12" customFormat="1" ht="15" x14ac:dyDescent="0.25">
      <c r="A503" s="115">
        <v>65510400</v>
      </c>
      <c r="B503" s="116" t="s">
        <v>79</v>
      </c>
      <c r="C503" s="117" t="s">
        <v>654</v>
      </c>
      <c r="D503" s="118" t="s">
        <v>165</v>
      </c>
      <c r="E503" s="118">
        <v>26.180544000000001</v>
      </c>
      <c r="F503" s="119">
        <f t="shared" si="7"/>
        <v>30.893041919999998</v>
      </c>
      <c r="G503" s="98"/>
    </row>
    <row r="504" spans="1:12" customFormat="1" ht="15" x14ac:dyDescent="0.25">
      <c r="A504" s="115">
        <v>65540059</v>
      </c>
      <c r="B504" s="116" t="s">
        <v>79</v>
      </c>
      <c r="C504" s="117" t="s">
        <v>767</v>
      </c>
      <c r="D504" s="118" t="s">
        <v>165</v>
      </c>
      <c r="E504" s="118">
        <v>76.805999999999997</v>
      </c>
      <c r="F504" s="119">
        <f t="shared" si="7"/>
        <v>90.631079999999997</v>
      </c>
      <c r="G504" s="98"/>
    </row>
    <row r="505" spans="1:12" customFormat="1" ht="15" x14ac:dyDescent="0.25">
      <c r="A505" s="115">
        <v>66000101</v>
      </c>
      <c r="B505" s="116" t="s">
        <v>96</v>
      </c>
      <c r="C505" s="117" t="s">
        <v>194</v>
      </c>
      <c r="D505" s="118" t="s">
        <v>165</v>
      </c>
      <c r="E505" s="118">
        <v>8.4966000000000008</v>
      </c>
      <c r="F505" s="119">
        <f t="shared" si="7"/>
        <v>10.025988</v>
      </c>
      <c r="G505" s="98"/>
    </row>
    <row r="506" spans="1:12" customFormat="1" ht="15" x14ac:dyDescent="0.25">
      <c r="A506" s="115">
        <v>66000103</v>
      </c>
      <c r="B506" s="116" t="s">
        <v>96</v>
      </c>
      <c r="C506" s="117" t="s">
        <v>195</v>
      </c>
      <c r="D506" s="118" t="s">
        <v>165</v>
      </c>
      <c r="E506" s="118">
        <v>8.4966000000000008</v>
      </c>
      <c r="F506" s="119">
        <f t="shared" si="7"/>
        <v>10.025988</v>
      </c>
      <c r="G506" s="98"/>
    </row>
    <row r="507" spans="1:12" customFormat="1" ht="15" x14ac:dyDescent="0.25">
      <c r="A507" s="115">
        <v>66000111</v>
      </c>
      <c r="B507" s="116" t="s">
        <v>96</v>
      </c>
      <c r="C507" s="117" t="s">
        <v>196</v>
      </c>
      <c r="D507" s="118" t="s">
        <v>165</v>
      </c>
      <c r="E507" s="118">
        <v>8.4966000000000008</v>
      </c>
      <c r="F507" s="119">
        <f t="shared" si="7"/>
        <v>10.025988</v>
      </c>
      <c r="G507" s="98"/>
    </row>
    <row r="508" spans="1:12" customFormat="1" ht="15" x14ac:dyDescent="0.25">
      <c r="A508" s="115">
        <v>66400101</v>
      </c>
      <c r="B508" s="116" t="s">
        <v>96</v>
      </c>
      <c r="C508" s="117" t="s">
        <v>186</v>
      </c>
      <c r="D508" s="118" t="s">
        <v>165</v>
      </c>
      <c r="E508" s="118">
        <v>21.583200000000001</v>
      </c>
      <c r="F508" s="119">
        <f t="shared" si="7"/>
        <v>25.468176</v>
      </c>
      <c r="G508" s="98"/>
    </row>
    <row r="509" spans="1:12" customFormat="1" ht="15" x14ac:dyDescent="0.25">
      <c r="A509" s="115">
        <v>66400102</v>
      </c>
      <c r="B509" s="116" t="s">
        <v>96</v>
      </c>
      <c r="C509" s="117" t="s">
        <v>188</v>
      </c>
      <c r="D509" s="118" t="s">
        <v>165</v>
      </c>
      <c r="E509" s="118">
        <v>21.583200000000001</v>
      </c>
      <c r="F509" s="119">
        <f t="shared" si="7"/>
        <v>25.468176</v>
      </c>
      <c r="G509" s="98"/>
    </row>
    <row r="510" spans="1:12" customFormat="1" ht="15" x14ac:dyDescent="0.25">
      <c r="A510" s="115">
        <v>66400103</v>
      </c>
      <c r="B510" s="116" t="s">
        <v>96</v>
      </c>
      <c r="C510" s="117" t="s">
        <v>189</v>
      </c>
      <c r="D510" s="118" t="s">
        <v>165</v>
      </c>
      <c r="E510" s="118">
        <v>21.583200000000001</v>
      </c>
      <c r="F510" s="119">
        <f t="shared" si="7"/>
        <v>25.468176</v>
      </c>
      <c r="G510" s="98"/>
    </row>
    <row r="511" spans="1:12" customFormat="1" ht="15" x14ac:dyDescent="0.25">
      <c r="A511" s="115">
        <v>66400111</v>
      </c>
      <c r="B511" s="116" t="s">
        <v>96</v>
      </c>
      <c r="C511" s="117" t="s">
        <v>187</v>
      </c>
      <c r="D511" s="118" t="s">
        <v>165</v>
      </c>
      <c r="E511" s="118">
        <v>21.583200000000001</v>
      </c>
      <c r="F511" s="119">
        <f t="shared" si="7"/>
        <v>25.468176</v>
      </c>
      <c r="G511" s="98"/>
    </row>
    <row r="512" spans="1:12" customFormat="1" ht="15" x14ac:dyDescent="0.25">
      <c r="A512" s="115">
        <v>66400201</v>
      </c>
      <c r="B512" s="116" t="s">
        <v>96</v>
      </c>
      <c r="C512" s="117" t="s">
        <v>190</v>
      </c>
      <c r="D512" s="118" t="s">
        <v>165</v>
      </c>
      <c r="E512" s="118">
        <v>47.389200000000002</v>
      </c>
      <c r="F512" s="119">
        <f t="shared" si="7"/>
        <v>55.919255999999997</v>
      </c>
      <c r="G512" s="98"/>
    </row>
    <row r="513" spans="1:7" customFormat="1" ht="15" x14ac:dyDescent="0.25">
      <c r="A513" s="115">
        <v>66400202</v>
      </c>
      <c r="B513" s="116" t="s">
        <v>96</v>
      </c>
      <c r="C513" s="117" t="s">
        <v>192</v>
      </c>
      <c r="D513" s="118" t="s">
        <v>165</v>
      </c>
      <c r="E513" s="118">
        <v>47.389200000000002</v>
      </c>
      <c r="F513" s="119">
        <f t="shared" si="7"/>
        <v>55.919255999999997</v>
      </c>
      <c r="G513" s="98"/>
    </row>
    <row r="514" spans="1:7" customFormat="1" ht="15" x14ac:dyDescent="0.25">
      <c r="A514" s="115">
        <v>66400203</v>
      </c>
      <c r="B514" s="116" t="s">
        <v>96</v>
      </c>
      <c r="C514" s="117" t="s">
        <v>193</v>
      </c>
      <c r="D514" s="118" t="s">
        <v>165</v>
      </c>
      <c r="E514" s="118">
        <v>47.389200000000002</v>
      </c>
      <c r="F514" s="119">
        <f t="shared" si="7"/>
        <v>55.919255999999997</v>
      </c>
      <c r="G514" s="98"/>
    </row>
    <row r="515" spans="1:7" customFormat="1" ht="15" x14ac:dyDescent="0.25">
      <c r="A515" s="115">
        <v>66400211</v>
      </c>
      <c r="B515" s="116" t="s">
        <v>96</v>
      </c>
      <c r="C515" s="117" t="s">
        <v>191</v>
      </c>
      <c r="D515" s="118" t="s">
        <v>165</v>
      </c>
      <c r="E515" s="118">
        <v>47.389200000000002</v>
      </c>
      <c r="F515" s="119">
        <f t="shared" ref="F515:F578" si="8">E515*1.18</f>
        <v>55.919255999999997</v>
      </c>
      <c r="G515" s="98"/>
    </row>
    <row r="516" spans="1:7" customFormat="1" ht="15" x14ac:dyDescent="0.25">
      <c r="A516" s="115">
        <v>67010101</v>
      </c>
      <c r="B516" s="116" t="s">
        <v>77</v>
      </c>
      <c r="C516" s="117" t="s">
        <v>180</v>
      </c>
      <c r="D516" s="118" t="s">
        <v>165</v>
      </c>
      <c r="E516" s="118">
        <v>16.229118000000003</v>
      </c>
      <c r="F516" s="119">
        <f t="shared" si="8"/>
        <v>19.150359240000004</v>
      </c>
      <c r="G516" s="98"/>
    </row>
    <row r="517" spans="1:7" customFormat="1" ht="15" x14ac:dyDescent="0.25">
      <c r="A517" s="115">
        <v>67010103</v>
      </c>
      <c r="B517" s="116" t="s">
        <v>77</v>
      </c>
      <c r="C517" s="117" t="s">
        <v>181</v>
      </c>
      <c r="D517" s="118" t="s">
        <v>165</v>
      </c>
      <c r="E517" s="118">
        <v>16.229118000000003</v>
      </c>
      <c r="F517" s="119">
        <f t="shared" si="8"/>
        <v>19.150359240000004</v>
      </c>
      <c r="G517" s="98"/>
    </row>
    <row r="518" spans="1:7" customFormat="1" ht="15" x14ac:dyDescent="0.25">
      <c r="A518" s="115">
        <v>67010111</v>
      </c>
      <c r="B518" s="116" t="s">
        <v>77</v>
      </c>
      <c r="C518" s="117" t="s">
        <v>182</v>
      </c>
      <c r="D518" s="118" t="s">
        <v>165</v>
      </c>
      <c r="E518" s="118">
        <v>16.229118000000003</v>
      </c>
      <c r="F518" s="119">
        <f t="shared" si="8"/>
        <v>19.150359240000004</v>
      </c>
      <c r="G518" s="98"/>
    </row>
    <row r="519" spans="1:7" customFormat="1" ht="15" x14ac:dyDescent="0.25">
      <c r="A519" s="115">
        <v>67010119</v>
      </c>
      <c r="B519" s="116" t="s">
        <v>77</v>
      </c>
      <c r="C519" s="117" t="s">
        <v>183</v>
      </c>
      <c r="D519" s="118" t="s">
        <v>165</v>
      </c>
      <c r="E519" s="118">
        <v>16.229118000000003</v>
      </c>
      <c r="F519" s="119">
        <f t="shared" si="8"/>
        <v>19.150359240000004</v>
      </c>
      <c r="G519" s="98"/>
    </row>
    <row r="520" spans="1:7" customFormat="1" ht="15" x14ac:dyDescent="0.25">
      <c r="A520" s="115">
        <v>67010201</v>
      </c>
      <c r="B520" s="116" t="s">
        <v>77</v>
      </c>
      <c r="C520" s="117" t="s">
        <v>184</v>
      </c>
      <c r="D520" s="118" t="s">
        <v>165</v>
      </c>
      <c r="E520" s="118">
        <v>29.822760000000002</v>
      </c>
      <c r="F520" s="119">
        <f t="shared" si="8"/>
        <v>35.190856799999999</v>
      </c>
      <c r="G520" s="98"/>
    </row>
    <row r="521" spans="1:7" customFormat="1" ht="15" x14ac:dyDescent="0.25">
      <c r="A521" s="115">
        <v>67010211</v>
      </c>
      <c r="B521" s="116" t="s">
        <v>77</v>
      </c>
      <c r="C521" s="117" t="s">
        <v>185</v>
      </c>
      <c r="D521" s="118" t="s">
        <v>165</v>
      </c>
      <c r="E521" s="118">
        <v>29.822760000000002</v>
      </c>
      <c r="F521" s="119">
        <f t="shared" si="8"/>
        <v>35.190856799999999</v>
      </c>
      <c r="G521" s="98"/>
    </row>
    <row r="522" spans="1:7" customFormat="1" ht="15" x14ac:dyDescent="0.25">
      <c r="A522" s="115">
        <v>69011511</v>
      </c>
      <c r="B522" s="116" t="s">
        <v>97</v>
      </c>
      <c r="C522" s="117" t="s">
        <v>674</v>
      </c>
      <c r="D522" s="118" t="s">
        <v>165</v>
      </c>
      <c r="E522" s="118">
        <v>79.581215999999998</v>
      </c>
      <c r="F522" s="119">
        <f t="shared" si="8"/>
        <v>93.905834879999986</v>
      </c>
      <c r="G522" s="98"/>
    </row>
    <row r="523" spans="1:7" customFormat="1" ht="15" x14ac:dyDescent="0.25">
      <c r="A523" s="115">
        <v>69011521</v>
      </c>
      <c r="B523" s="116" t="s">
        <v>97</v>
      </c>
      <c r="C523" s="117" t="s">
        <v>676</v>
      </c>
      <c r="D523" s="118" t="s">
        <v>165</v>
      </c>
      <c r="E523" s="118">
        <v>79.581215999999998</v>
      </c>
      <c r="F523" s="119">
        <f t="shared" si="8"/>
        <v>93.905834879999986</v>
      </c>
      <c r="G523" s="98"/>
    </row>
    <row r="524" spans="1:7" customFormat="1" ht="15" x14ac:dyDescent="0.25">
      <c r="A524" s="115">
        <v>69011531</v>
      </c>
      <c r="B524" s="116" t="s">
        <v>97</v>
      </c>
      <c r="C524" s="117" t="s">
        <v>678</v>
      </c>
      <c r="D524" s="118" t="s">
        <v>165</v>
      </c>
      <c r="E524" s="118">
        <v>98.463455999999994</v>
      </c>
      <c r="F524" s="119">
        <f t="shared" si="8"/>
        <v>116.18687807999999</v>
      </c>
      <c r="G524" s="98"/>
    </row>
    <row r="525" spans="1:7" customFormat="1" ht="15" x14ac:dyDescent="0.25">
      <c r="A525" s="115">
        <v>69011540</v>
      </c>
      <c r="B525" s="116" t="s">
        <v>97</v>
      </c>
      <c r="C525" s="117" t="s">
        <v>687</v>
      </c>
      <c r="D525" s="118" t="s">
        <v>165</v>
      </c>
      <c r="E525" s="118">
        <v>26.710944000000001</v>
      </c>
      <c r="F525" s="119">
        <f t="shared" si="8"/>
        <v>31.518913919999999</v>
      </c>
      <c r="G525" s="98"/>
    </row>
    <row r="526" spans="1:7" customFormat="1" ht="15" x14ac:dyDescent="0.25">
      <c r="A526" s="115">
        <v>69011541</v>
      </c>
      <c r="B526" s="116" t="s">
        <v>97</v>
      </c>
      <c r="C526" s="117" t="s">
        <v>688</v>
      </c>
      <c r="D526" s="118" t="s">
        <v>165</v>
      </c>
      <c r="E526" s="118">
        <v>14.140464000000001</v>
      </c>
      <c r="F526" s="119">
        <f t="shared" si="8"/>
        <v>16.68574752</v>
      </c>
      <c r="G526" s="98"/>
    </row>
    <row r="527" spans="1:7" customFormat="1" ht="15" x14ac:dyDescent="0.25">
      <c r="A527" s="115">
        <v>69012511</v>
      </c>
      <c r="B527" s="116" t="s">
        <v>97</v>
      </c>
      <c r="C527" s="117" t="s">
        <v>675</v>
      </c>
      <c r="D527" s="118" t="s">
        <v>165</v>
      </c>
      <c r="E527" s="118">
        <v>102.11260800000001</v>
      </c>
      <c r="F527" s="119">
        <f t="shared" si="8"/>
        <v>120.49287744</v>
      </c>
      <c r="G527" s="98"/>
    </row>
    <row r="528" spans="1:7" customFormat="1" ht="15" x14ac:dyDescent="0.25">
      <c r="A528" s="115">
        <v>69012521</v>
      </c>
      <c r="B528" s="116" t="s">
        <v>97</v>
      </c>
      <c r="C528" s="117" t="s">
        <v>677</v>
      </c>
      <c r="D528" s="118" t="s">
        <v>165</v>
      </c>
      <c r="E528" s="118">
        <v>102.11260800000001</v>
      </c>
      <c r="F528" s="119">
        <f t="shared" si="8"/>
        <v>120.49287744</v>
      </c>
      <c r="G528" s="98"/>
    </row>
    <row r="529" spans="1:10" customFormat="1" ht="15" x14ac:dyDescent="0.25">
      <c r="A529" s="115">
        <v>69012531</v>
      </c>
      <c r="B529" s="116" t="s">
        <v>97</v>
      </c>
      <c r="C529" s="117" t="s">
        <v>679</v>
      </c>
      <c r="D529" s="118" t="s">
        <v>165</v>
      </c>
      <c r="E529" s="118">
        <v>133.013712</v>
      </c>
      <c r="F529" s="119">
        <f t="shared" si="8"/>
        <v>156.95618016</v>
      </c>
      <c r="G529" s="98"/>
    </row>
    <row r="530" spans="1:10" customFormat="1" ht="15" x14ac:dyDescent="0.25">
      <c r="A530" s="115">
        <v>69012541</v>
      </c>
      <c r="B530" s="116" t="s">
        <v>97</v>
      </c>
      <c r="C530" s="117" t="s">
        <v>689</v>
      </c>
      <c r="D530" s="118" t="s">
        <v>165</v>
      </c>
      <c r="E530" s="118">
        <v>29.840304</v>
      </c>
      <c r="F530" s="119">
        <f t="shared" si="8"/>
        <v>35.211558719999999</v>
      </c>
      <c r="G530" s="98"/>
    </row>
    <row r="531" spans="1:10" customFormat="1" ht="15" x14ac:dyDescent="0.25">
      <c r="A531" s="115">
        <v>69015005</v>
      </c>
      <c r="B531" s="116" t="s">
        <v>97</v>
      </c>
      <c r="C531" s="117" t="s">
        <v>680</v>
      </c>
      <c r="D531" s="118" t="s">
        <v>165</v>
      </c>
      <c r="E531" s="118">
        <v>169.65374400000002</v>
      </c>
      <c r="F531" s="119">
        <f t="shared" si="8"/>
        <v>200.19141792000002</v>
      </c>
      <c r="G531" s="98"/>
    </row>
    <row r="532" spans="1:10" customFormat="1" ht="15" x14ac:dyDescent="0.25">
      <c r="A532" s="115">
        <v>69015006</v>
      </c>
      <c r="B532" s="116" t="s">
        <v>97</v>
      </c>
      <c r="C532" s="117" t="s">
        <v>681</v>
      </c>
      <c r="D532" s="118" t="s">
        <v>165</v>
      </c>
      <c r="E532" s="118">
        <v>176.99448000000001</v>
      </c>
      <c r="F532" s="119">
        <f t="shared" si="8"/>
        <v>208.85348640000001</v>
      </c>
      <c r="G532" s="98"/>
    </row>
    <row r="533" spans="1:10" customFormat="1" ht="15" x14ac:dyDescent="0.25">
      <c r="A533" s="115">
        <v>69015007</v>
      </c>
      <c r="B533" s="116" t="s">
        <v>97</v>
      </c>
      <c r="C533" s="117" t="s">
        <v>682</v>
      </c>
      <c r="D533" s="118" t="s">
        <v>165</v>
      </c>
      <c r="E533" s="118">
        <v>187.47518399999998</v>
      </c>
      <c r="F533" s="119">
        <f t="shared" si="8"/>
        <v>221.22071711999996</v>
      </c>
      <c r="G533" s="98"/>
    </row>
    <row r="534" spans="1:10" customFormat="1" ht="15" x14ac:dyDescent="0.25">
      <c r="A534" s="115">
        <v>69020110</v>
      </c>
      <c r="B534" s="116" t="s">
        <v>97</v>
      </c>
      <c r="C534" s="117" t="s">
        <v>683</v>
      </c>
      <c r="D534" s="118" t="s">
        <v>165</v>
      </c>
      <c r="E534" s="118">
        <v>20.940192</v>
      </c>
      <c r="F534" s="119">
        <f t="shared" si="8"/>
        <v>24.709426559999997</v>
      </c>
      <c r="G534" s="98"/>
    </row>
    <row r="535" spans="1:10" customFormat="1" ht="15" x14ac:dyDescent="0.25">
      <c r="A535" s="115">
        <v>69020111</v>
      </c>
      <c r="B535" s="116" t="s">
        <v>97</v>
      </c>
      <c r="C535" s="117" t="s">
        <v>685</v>
      </c>
      <c r="D535" s="118" t="s">
        <v>165</v>
      </c>
      <c r="E535" s="118">
        <v>43.471584</v>
      </c>
      <c r="F535" s="119">
        <f t="shared" si="8"/>
        <v>51.296469119999998</v>
      </c>
      <c r="G535" s="98"/>
    </row>
    <row r="536" spans="1:10" customFormat="1" ht="15" x14ac:dyDescent="0.25">
      <c r="A536" s="115">
        <v>69020112</v>
      </c>
      <c r="B536" s="116" t="s">
        <v>97</v>
      </c>
      <c r="C536" s="117" t="s">
        <v>686</v>
      </c>
      <c r="D536" s="118" t="s">
        <v>165</v>
      </c>
      <c r="E536" s="118">
        <v>86.412768</v>
      </c>
      <c r="F536" s="119">
        <f t="shared" si="8"/>
        <v>101.96706623999999</v>
      </c>
      <c r="G536" s="98"/>
    </row>
    <row r="537" spans="1:10" customFormat="1" ht="15" x14ac:dyDescent="0.25">
      <c r="A537" s="115">
        <v>69021113</v>
      </c>
      <c r="B537" s="116" t="s">
        <v>97</v>
      </c>
      <c r="C537" s="117" t="s">
        <v>684</v>
      </c>
      <c r="D537" s="118" t="s">
        <v>165</v>
      </c>
      <c r="E537" s="118">
        <v>27.750528000000003</v>
      </c>
      <c r="F537" s="119">
        <f t="shared" si="8"/>
        <v>32.745623039999998</v>
      </c>
      <c r="G537" s="98"/>
    </row>
    <row r="538" spans="1:10" customFormat="1" ht="15" x14ac:dyDescent="0.25">
      <c r="A538" s="115">
        <v>73000110</v>
      </c>
      <c r="B538" s="116" t="s">
        <v>69</v>
      </c>
      <c r="C538" s="117" t="s">
        <v>519</v>
      </c>
      <c r="D538" s="118" t="s">
        <v>165</v>
      </c>
      <c r="E538" s="118">
        <v>20.0532</v>
      </c>
      <c r="F538" s="119">
        <f t="shared" si="8"/>
        <v>23.662776000000001</v>
      </c>
      <c r="G538" s="98"/>
    </row>
    <row r="539" spans="1:10" customFormat="1" ht="15" x14ac:dyDescent="0.25">
      <c r="A539" s="115">
        <v>75400100</v>
      </c>
      <c r="B539" s="116" t="s">
        <v>69</v>
      </c>
      <c r="C539" s="117" t="s">
        <v>511</v>
      </c>
      <c r="D539" s="118" t="s">
        <v>165</v>
      </c>
      <c r="E539" s="118">
        <v>37.117800000000003</v>
      </c>
      <c r="F539" s="119">
        <f t="shared" si="8"/>
        <v>43.799004000000004</v>
      </c>
      <c r="G539" s="98"/>
    </row>
    <row r="540" spans="1:10" customFormat="1" ht="15" x14ac:dyDescent="0.25">
      <c r="A540" s="115">
        <v>75400101</v>
      </c>
      <c r="B540" s="116" t="s">
        <v>69</v>
      </c>
      <c r="C540" s="117" t="s">
        <v>513</v>
      </c>
      <c r="D540" s="118" t="s">
        <v>165</v>
      </c>
      <c r="E540" s="118">
        <v>42.789000000000001</v>
      </c>
      <c r="F540" s="119">
        <f t="shared" si="8"/>
        <v>50.491019999999999</v>
      </c>
      <c r="G540" s="98"/>
      <c r="H540" s="112"/>
      <c r="I540" s="112"/>
      <c r="J540" s="112"/>
    </row>
    <row r="541" spans="1:10" customFormat="1" ht="15" x14ac:dyDescent="0.25">
      <c r="A541" s="115">
        <v>75400134</v>
      </c>
      <c r="B541" s="116" t="s">
        <v>69</v>
      </c>
      <c r="C541" s="117" t="s">
        <v>514</v>
      </c>
      <c r="D541" s="118" t="s">
        <v>165</v>
      </c>
      <c r="E541" s="118">
        <v>66.473399999999998</v>
      </c>
      <c r="F541" s="119">
        <f t="shared" si="8"/>
        <v>78.438611999999992</v>
      </c>
      <c r="G541" s="98"/>
    </row>
    <row r="542" spans="1:10" customFormat="1" ht="15" x14ac:dyDescent="0.25">
      <c r="A542" s="115">
        <v>76040101</v>
      </c>
      <c r="B542" s="116" t="s">
        <v>90</v>
      </c>
      <c r="C542" s="117" t="s">
        <v>166</v>
      </c>
      <c r="D542" s="118" t="s">
        <v>165</v>
      </c>
      <c r="E542" s="118">
        <v>12.544163999999999</v>
      </c>
      <c r="F542" s="119">
        <f t="shared" si="8"/>
        <v>14.802113519999997</v>
      </c>
      <c r="G542" s="98"/>
    </row>
    <row r="543" spans="1:10" s="22" customFormat="1" ht="15" x14ac:dyDescent="0.25">
      <c r="A543" s="115">
        <v>76040102</v>
      </c>
      <c r="B543" s="116" t="s">
        <v>90</v>
      </c>
      <c r="C543" s="117" t="s">
        <v>168</v>
      </c>
      <c r="D543" s="118" t="s">
        <v>165</v>
      </c>
      <c r="E543" s="118">
        <v>12.544163999999999</v>
      </c>
      <c r="F543" s="119">
        <f t="shared" si="8"/>
        <v>14.802113519999997</v>
      </c>
      <c r="G543" s="98"/>
      <c r="H543" s="112"/>
      <c r="I543" s="112"/>
      <c r="J543" s="112"/>
    </row>
    <row r="544" spans="1:10" customFormat="1" ht="15" x14ac:dyDescent="0.25">
      <c r="A544" s="115">
        <v>76040103</v>
      </c>
      <c r="B544" s="116" t="s">
        <v>90</v>
      </c>
      <c r="C544" s="117" t="s">
        <v>169</v>
      </c>
      <c r="D544" s="118" t="s">
        <v>165</v>
      </c>
      <c r="E544" s="118">
        <v>12.544163999999999</v>
      </c>
      <c r="F544" s="119">
        <f t="shared" si="8"/>
        <v>14.802113519999997</v>
      </c>
      <c r="G544" s="98"/>
    </row>
    <row r="545" spans="1:12" customFormat="1" ht="15" x14ac:dyDescent="0.25">
      <c r="A545" s="115">
        <v>76040111</v>
      </c>
      <c r="B545" s="116" t="s">
        <v>90</v>
      </c>
      <c r="C545" s="117" t="s">
        <v>167</v>
      </c>
      <c r="D545" s="118" t="s">
        <v>165</v>
      </c>
      <c r="E545" s="118">
        <v>12.544163999999999</v>
      </c>
      <c r="F545" s="119">
        <f t="shared" si="8"/>
        <v>14.802113519999997</v>
      </c>
      <c r="G545" s="98"/>
    </row>
    <row r="546" spans="1:12" customFormat="1" ht="15" x14ac:dyDescent="0.25">
      <c r="A546" s="115">
        <v>76050101</v>
      </c>
      <c r="B546" s="116" t="s">
        <v>90</v>
      </c>
      <c r="C546" s="117" t="s">
        <v>170</v>
      </c>
      <c r="D546" s="118" t="s">
        <v>165</v>
      </c>
      <c r="E546" s="118">
        <v>13.143006</v>
      </c>
      <c r="F546" s="119">
        <f t="shared" si="8"/>
        <v>15.508747079999999</v>
      </c>
      <c r="G546" s="98"/>
    </row>
    <row r="547" spans="1:12" customFormat="1" ht="15" x14ac:dyDescent="0.25">
      <c r="A547" s="115">
        <v>76050102</v>
      </c>
      <c r="B547" s="116" t="s">
        <v>90</v>
      </c>
      <c r="C547" s="117" t="s">
        <v>172</v>
      </c>
      <c r="D547" s="118" t="s">
        <v>165</v>
      </c>
      <c r="E547" s="118">
        <v>13.143006</v>
      </c>
      <c r="F547" s="119">
        <f t="shared" si="8"/>
        <v>15.508747079999999</v>
      </c>
      <c r="G547" s="98"/>
    </row>
    <row r="548" spans="1:12" customFormat="1" ht="15" x14ac:dyDescent="0.25">
      <c r="A548" s="115">
        <v>76050103</v>
      </c>
      <c r="B548" s="116" t="s">
        <v>90</v>
      </c>
      <c r="C548" s="117" t="s">
        <v>173</v>
      </c>
      <c r="D548" s="118" t="s">
        <v>165</v>
      </c>
      <c r="E548" s="118">
        <v>13.143006</v>
      </c>
      <c r="F548" s="119">
        <f t="shared" si="8"/>
        <v>15.508747079999999</v>
      </c>
      <c r="G548" s="98"/>
    </row>
    <row r="549" spans="1:12" customFormat="1" ht="15" x14ac:dyDescent="0.25">
      <c r="A549" s="115">
        <v>76050111</v>
      </c>
      <c r="B549" s="116" t="s">
        <v>90</v>
      </c>
      <c r="C549" s="117" t="s">
        <v>171</v>
      </c>
      <c r="D549" s="118" t="s">
        <v>165</v>
      </c>
      <c r="E549" s="118">
        <v>13.143006</v>
      </c>
      <c r="F549" s="119">
        <f t="shared" si="8"/>
        <v>15.508747079999999</v>
      </c>
      <c r="G549" s="98"/>
    </row>
    <row r="550" spans="1:12" customFormat="1" ht="15" x14ac:dyDescent="0.25">
      <c r="A550" s="115">
        <v>76060101</v>
      </c>
      <c r="B550" s="116" t="s">
        <v>90</v>
      </c>
      <c r="C550" s="117" t="s">
        <v>174</v>
      </c>
      <c r="D550" s="118" t="s">
        <v>165</v>
      </c>
      <c r="E550" s="118">
        <v>13.920450000000001</v>
      </c>
      <c r="F550" s="119">
        <f t="shared" si="8"/>
        <v>16.426131000000002</v>
      </c>
      <c r="G550" s="98"/>
    </row>
    <row r="551" spans="1:12" customFormat="1" ht="15" x14ac:dyDescent="0.25">
      <c r="A551" s="115">
        <v>76060102</v>
      </c>
      <c r="B551" s="116" t="s">
        <v>90</v>
      </c>
      <c r="C551" s="117" t="s">
        <v>176</v>
      </c>
      <c r="D551" s="118" t="s">
        <v>165</v>
      </c>
      <c r="E551" s="118">
        <v>13.920450000000001</v>
      </c>
      <c r="F551" s="119">
        <f t="shared" si="8"/>
        <v>16.426131000000002</v>
      </c>
      <c r="G551" s="98"/>
    </row>
    <row r="552" spans="1:12" customFormat="1" ht="15" x14ac:dyDescent="0.25">
      <c r="A552" s="115">
        <v>76060103</v>
      </c>
      <c r="B552" s="116" t="s">
        <v>90</v>
      </c>
      <c r="C552" s="117" t="s">
        <v>177</v>
      </c>
      <c r="D552" s="118" t="s">
        <v>165</v>
      </c>
      <c r="E552" s="118">
        <v>13.920450000000001</v>
      </c>
      <c r="F552" s="119">
        <f t="shared" si="8"/>
        <v>16.426131000000002</v>
      </c>
      <c r="G552" s="98"/>
    </row>
    <row r="553" spans="1:12" s="22" customFormat="1" ht="15" x14ac:dyDescent="0.25">
      <c r="A553" s="115">
        <v>76060111</v>
      </c>
      <c r="B553" s="116" t="s">
        <v>90</v>
      </c>
      <c r="C553" s="117" t="s">
        <v>175</v>
      </c>
      <c r="D553" s="118" t="s">
        <v>165</v>
      </c>
      <c r="E553" s="118">
        <v>13.920450000000001</v>
      </c>
      <c r="F553" s="119">
        <f t="shared" si="8"/>
        <v>16.426131000000002</v>
      </c>
      <c r="G553" s="98"/>
    </row>
    <row r="554" spans="1:12" customFormat="1" ht="15" x14ac:dyDescent="0.25">
      <c r="A554" s="115">
        <v>76060119</v>
      </c>
      <c r="B554" s="116" t="s">
        <v>90</v>
      </c>
      <c r="C554" s="117" t="s">
        <v>178</v>
      </c>
      <c r="D554" s="118" t="s">
        <v>165</v>
      </c>
      <c r="E554" s="118">
        <v>13.920450000000001</v>
      </c>
      <c r="F554" s="119">
        <f t="shared" si="8"/>
        <v>16.426131000000002</v>
      </c>
      <c r="G554" s="98"/>
      <c r="H554" s="110"/>
      <c r="I554" s="110"/>
      <c r="J554" s="110"/>
      <c r="K554" s="110"/>
      <c r="L554" s="110"/>
    </row>
    <row r="555" spans="1:12" customFormat="1" ht="15" x14ac:dyDescent="0.25">
      <c r="A555" s="115">
        <v>77200101</v>
      </c>
      <c r="B555" s="116" t="s">
        <v>90</v>
      </c>
      <c r="C555" s="117" t="s">
        <v>179</v>
      </c>
      <c r="D555" s="118" t="s">
        <v>165</v>
      </c>
      <c r="E555" s="118">
        <v>4.0494000000000003</v>
      </c>
      <c r="F555" s="119">
        <f t="shared" si="8"/>
        <v>4.7782920000000004</v>
      </c>
      <c r="G555" s="98"/>
      <c r="H555" s="110"/>
      <c r="I555" s="110"/>
      <c r="J555" s="110"/>
      <c r="K555" s="110"/>
      <c r="L555" s="110"/>
    </row>
    <row r="556" spans="1:12" customFormat="1" ht="15" x14ac:dyDescent="0.25">
      <c r="A556" s="115">
        <v>77200102</v>
      </c>
      <c r="B556" s="105" t="s">
        <v>90</v>
      </c>
      <c r="C556" s="106" t="s">
        <v>776</v>
      </c>
      <c r="D556" s="118" t="s">
        <v>165</v>
      </c>
      <c r="E556" s="118">
        <v>4.0494000000000003</v>
      </c>
      <c r="F556" s="119">
        <f t="shared" si="8"/>
        <v>4.7782920000000004</v>
      </c>
      <c r="G556" s="98"/>
      <c r="H556" s="110"/>
      <c r="I556" s="110"/>
      <c r="J556" s="110"/>
      <c r="K556" s="110"/>
      <c r="L556" s="110"/>
    </row>
    <row r="557" spans="1:12" customFormat="1" ht="15" x14ac:dyDescent="0.25">
      <c r="A557" s="115">
        <v>77200103</v>
      </c>
      <c r="B557" s="105" t="s">
        <v>90</v>
      </c>
      <c r="C557" s="106" t="s">
        <v>774</v>
      </c>
      <c r="D557" s="118" t="s">
        <v>165</v>
      </c>
      <c r="E557" s="118">
        <v>4.0494000000000003</v>
      </c>
      <c r="F557" s="119">
        <f t="shared" si="8"/>
        <v>4.7782920000000004</v>
      </c>
      <c r="G557" s="98"/>
    </row>
    <row r="558" spans="1:12" customFormat="1" ht="15" x14ac:dyDescent="0.25">
      <c r="A558" s="115">
        <v>77200111</v>
      </c>
      <c r="B558" s="105" t="s">
        <v>90</v>
      </c>
      <c r="C558" s="106" t="s">
        <v>775</v>
      </c>
      <c r="D558" s="118" t="s">
        <v>165</v>
      </c>
      <c r="E558" s="118">
        <v>4.0494000000000003</v>
      </c>
      <c r="F558" s="119">
        <f t="shared" si="8"/>
        <v>4.7782920000000004</v>
      </c>
      <c r="G558" s="98"/>
    </row>
    <row r="559" spans="1:12" customFormat="1" ht="15" x14ac:dyDescent="0.25">
      <c r="A559" s="115">
        <v>80110000</v>
      </c>
      <c r="B559" s="116" t="s">
        <v>63</v>
      </c>
      <c r="C559" s="117" t="s">
        <v>533</v>
      </c>
      <c r="D559" s="118" t="s">
        <v>165</v>
      </c>
      <c r="E559" s="118">
        <v>470.21020800000002</v>
      </c>
      <c r="F559" s="119">
        <f t="shared" si="8"/>
        <v>554.84804543999996</v>
      </c>
      <c r="G559" s="98"/>
    </row>
    <row r="560" spans="1:12" customFormat="1" ht="15" x14ac:dyDescent="0.25">
      <c r="A560" s="115">
        <v>80110001</v>
      </c>
      <c r="B560" s="116" t="s">
        <v>63</v>
      </c>
      <c r="C560" s="117" t="s">
        <v>536</v>
      </c>
      <c r="D560" s="118" t="s">
        <v>165</v>
      </c>
      <c r="E560" s="118">
        <v>375.95812800000004</v>
      </c>
      <c r="F560" s="119">
        <f t="shared" si="8"/>
        <v>443.63059104000001</v>
      </c>
      <c r="G560" s="98"/>
    </row>
    <row r="561" spans="1:7" customFormat="1" ht="15" x14ac:dyDescent="0.25">
      <c r="A561" s="115">
        <v>80120000</v>
      </c>
      <c r="B561" s="116" t="s">
        <v>63</v>
      </c>
      <c r="C561" s="117" t="s">
        <v>532</v>
      </c>
      <c r="D561" s="118" t="s">
        <v>165</v>
      </c>
      <c r="E561" s="118">
        <v>470.21020800000002</v>
      </c>
      <c r="F561" s="119">
        <f t="shared" si="8"/>
        <v>554.84804543999996</v>
      </c>
      <c r="G561" s="98"/>
    </row>
    <row r="562" spans="1:7" customFormat="1" ht="15" x14ac:dyDescent="0.25">
      <c r="A562" s="115">
        <v>80120001</v>
      </c>
      <c r="B562" s="116" t="s">
        <v>63</v>
      </c>
      <c r="C562" s="117" t="s">
        <v>535</v>
      </c>
      <c r="D562" s="118" t="s">
        <v>165</v>
      </c>
      <c r="E562" s="118">
        <v>375.95812800000004</v>
      </c>
      <c r="F562" s="119">
        <f t="shared" si="8"/>
        <v>443.63059104000001</v>
      </c>
      <c r="G562" s="98"/>
    </row>
    <row r="563" spans="1:7" customFormat="1" ht="15" x14ac:dyDescent="0.25">
      <c r="A563" s="115">
        <v>80130000</v>
      </c>
      <c r="B563" s="116" t="s">
        <v>63</v>
      </c>
      <c r="C563" s="117" t="s">
        <v>534</v>
      </c>
      <c r="D563" s="118" t="s">
        <v>165</v>
      </c>
      <c r="E563" s="118">
        <v>470.21020800000002</v>
      </c>
      <c r="F563" s="119">
        <f t="shared" si="8"/>
        <v>554.84804543999996</v>
      </c>
      <c r="G563" s="98"/>
    </row>
    <row r="564" spans="1:7" customFormat="1" ht="15" x14ac:dyDescent="0.25">
      <c r="A564" s="115">
        <v>80130001</v>
      </c>
      <c r="B564" s="116" t="s">
        <v>63</v>
      </c>
      <c r="C564" s="117" t="s">
        <v>537</v>
      </c>
      <c r="D564" s="118" t="s">
        <v>165</v>
      </c>
      <c r="E564" s="118">
        <v>375.95812800000004</v>
      </c>
      <c r="F564" s="119">
        <f t="shared" si="8"/>
        <v>443.63059104000001</v>
      </c>
      <c r="G564" s="98"/>
    </row>
    <row r="565" spans="1:7" customFormat="1" ht="15" x14ac:dyDescent="0.25">
      <c r="A565" s="115">
        <v>80210001</v>
      </c>
      <c r="B565" s="116" t="s">
        <v>63</v>
      </c>
      <c r="C565" s="117" t="s">
        <v>545</v>
      </c>
      <c r="D565" s="118" t="s">
        <v>165</v>
      </c>
      <c r="E565" s="118">
        <v>520.53456000000006</v>
      </c>
      <c r="F565" s="119">
        <f t="shared" si="8"/>
        <v>614.23078080000005</v>
      </c>
      <c r="G565" s="98"/>
    </row>
    <row r="566" spans="1:7" customFormat="1" ht="15" x14ac:dyDescent="0.25">
      <c r="A566" s="115">
        <v>80210101</v>
      </c>
      <c r="B566" s="116" t="s">
        <v>63</v>
      </c>
      <c r="C566" s="117" t="s">
        <v>539</v>
      </c>
      <c r="D566" s="118" t="s">
        <v>165</v>
      </c>
      <c r="E566" s="118">
        <v>520.53456000000006</v>
      </c>
      <c r="F566" s="119">
        <f t="shared" si="8"/>
        <v>614.23078080000005</v>
      </c>
      <c r="G566" s="98"/>
    </row>
    <row r="567" spans="1:7" customFormat="1" ht="15" x14ac:dyDescent="0.25">
      <c r="A567" s="115">
        <v>80210201</v>
      </c>
      <c r="B567" s="116" t="s">
        <v>63</v>
      </c>
      <c r="C567" s="117" t="s">
        <v>542</v>
      </c>
      <c r="D567" s="118" t="s">
        <v>165</v>
      </c>
      <c r="E567" s="118">
        <v>520.53456000000006</v>
      </c>
      <c r="F567" s="119">
        <f t="shared" si="8"/>
        <v>614.23078080000005</v>
      </c>
      <c r="G567" s="98"/>
    </row>
    <row r="568" spans="1:7" customFormat="1" ht="15" x14ac:dyDescent="0.25">
      <c r="A568" s="115">
        <v>80220001</v>
      </c>
      <c r="B568" s="116" t="s">
        <v>63</v>
      </c>
      <c r="C568" s="117" t="s">
        <v>544</v>
      </c>
      <c r="D568" s="118" t="s">
        <v>165</v>
      </c>
      <c r="E568" s="118">
        <v>520.53456000000006</v>
      </c>
      <c r="F568" s="119">
        <f t="shared" si="8"/>
        <v>614.23078080000005</v>
      </c>
      <c r="G568" s="98"/>
    </row>
    <row r="569" spans="1:7" customFormat="1" ht="15" x14ac:dyDescent="0.25">
      <c r="A569" s="115">
        <v>80220101</v>
      </c>
      <c r="B569" s="116" t="s">
        <v>63</v>
      </c>
      <c r="C569" s="117" t="s">
        <v>538</v>
      </c>
      <c r="D569" s="118" t="s">
        <v>165</v>
      </c>
      <c r="E569" s="118">
        <v>520.53456000000006</v>
      </c>
      <c r="F569" s="119">
        <f t="shared" si="8"/>
        <v>614.23078080000005</v>
      </c>
      <c r="G569" s="98"/>
    </row>
    <row r="570" spans="1:7" customFormat="1" ht="15" x14ac:dyDescent="0.25">
      <c r="A570" s="115">
        <v>80220201</v>
      </c>
      <c r="B570" s="116" t="s">
        <v>63</v>
      </c>
      <c r="C570" s="117" t="s">
        <v>541</v>
      </c>
      <c r="D570" s="118" t="s">
        <v>165</v>
      </c>
      <c r="E570" s="118">
        <v>520.53456000000006</v>
      </c>
      <c r="F570" s="119">
        <f t="shared" si="8"/>
        <v>614.23078080000005</v>
      </c>
      <c r="G570" s="98"/>
    </row>
    <row r="571" spans="1:7" customFormat="1" ht="15" x14ac:dyDescent="0.25">
      <c r="A571" s="115">
        <v>80230001</v>
      </c>
      <c r="B571" s="116" t="s">
        <v>63</v>
      </c>
      <c r="C571" s="117" t="s">
        <v>546</v>
      </c>
      <c r="D571" s="118" t="s">
        <v>165</v>
      </c>
      <c r="E571" s="118">
        <v>520.53456000000006</v>
      </c>
      <c r="F571" s="119">
        <f t="shared" si="8"/>
        <v>614.23078080000005</v>
      </c>
      <c r="G571" s="98"/>
    </row>
    <row r="572" spans="1:7" customFormat="1" ht="15" x14ac:dyDescent="0.25">
      <c r="A572" s="115">
        <v>80230101</v>
      </c>
      <c r="B572" s="116" t="s">
        <v>63</v>
      </c>
      <c r="C572" s="117" t="s">
        <v>540</v>
      </c>
      <c r="D572" s="118" t="s">
        <v>165</v>
      </c>
      <c r="E572" s="118">
        <v>520.53456000000006</v>
      </c>
      <c r="F572" s="119">
        <f t="shared" si="8"/>
        <v>614.23078080000005</v>
      </c>
      <c r="G572" s="98"/>
    </row>
    <row r="573" spans="1:7" customFormat="1" ht="15" x14ac:dyDescent="0.25">
      <c r="A573" s="115">
        <v>80230201</v>
      </c>
      <c r="B573" s="116" t="s">
        <v>63</v>
      </c>
      <c r="C573" s="117" t="s">
        <v>543</v>
      </c>
      <c r="D573" s="118" t="s">
        <v>165</v>
      </c>
      <c r="E573" s="118">
        <v>520.53456000000006</v>
      </c>
      <c r="F573" s="119">
        <f t="shared" si="8"/>
        <v>614.23078080000005</v>
      </c>
      <c r="G573" s="98"/>
    </row>
    <row r="574" spans="1:7" customFormat="1" ht="15" x14ac:dyDescent="0.25">
      <c r="A574" s="115">
        <v>81100001</v>
      </c>
      <c r="B574" s="116" t="s">
        <v>64</v>
      </c>
      <c r="C574" s="117" t="s">
        <v>7</v>
      </c>
      <c r="D574" s="118" t="s">
        <v>165</v>
      </c>
      <c r="E574" s="118">
        <v>122.85900000000001</v>
      </c>
      <c r="F574" s="119">
        <f t="shared" si="8"/>
        <v>144.97362000000001</v>
      </c>
      <c r="G574" s="98"/>
    </row>
    <row r="575" spans="1:7" customFormat="1" ht="15" x14ac:dyDescent="0.25">
      <c r="A575" s="115">
        <v>81100002</v>
      </c>
      <c r="B575" s="116" t="s">
        <v>64</v>
      </c>
      <c r="C575" s="117" t="s">
        <v>2</v>
      </c>
      <c r="D575" s="118" t="s">
        <v>165</v>
      </c>
      <c r="E575" s="118">
        <v>140.98439999999999</v>
      </c>
      <c r="F575" s="119">
        <f t="shared" si="8"/>
        <v>166.36159199999997</v>
      </c>
      <c r="G575" s="98"/>
    </row>
    <row r="576" spans="1:7" s="22" customFormat="1" ht="15" x14ac:dyDescent="0.25">
      <c r="A576" s="115">
        <v>81110001</v>
      </c>
      <c r="B576" s="116" t="s">
        <v>64</v>
      </c>
      <c r="C576" s="117" t="s">
        <v>5</v>
      </c>
      <c r="D576" s="118" t="s">
        <v>165</v>
      </c>
      <c r="E576" s="118">
        <v>122.85900000000001</v>
      </c>
      <c r="F576" s="119">
        <f t="shared" si="8"/>
        <v>144.97362000000001</v>
      </c>
      <c r="G576" s="98"/>
    </row>
    <row r="577" spans="1:7" customFormat="1" ht="15" x14ac:dyDescent="0.25">
      <c r="A577" s="115">
        <v>81110002</v>
      </c>
      <c r="B577" s="116" t="s">
        <v>64</v>
      </c>
      <c r="C577" s="117" t="s">
        <v>1</v>
      </c>
      <c r="D577" s="118" t="s">
        <v>165</v>
      </c>
      <c r="E577" s="118">
        <v>140.98439999999999</v>
      </c>
      <c r="F577" s="119">
        <f t="shared" si="8"/>
        <v>166.36159199999997</v>
      </c>
      <c r="G577" s="98"/>
    </row>
    <row r="578" spans="1:7" customFormat="1" ht="15" x14ac:dyDescent="0.25">
      <c r="A578" s="115">
        <v>81125001</v>
      </c>
      <c r="B578" s="116" t="s">
        <v>64</v>
      </c>
      <c r="C578" s="117" t="s">
        <v>4</v>
      </c>
      <c r="D578" s="118" t="s">
        <v>165</v>
      </c>
      <c r="E578" s="118">
        <v>122.85900000000001</v>
      </c>
      <c r="F578" s="119">
        <f t="shared" si="8"/>
        <v>144.97362000000001</v>
      </c>
      <c r="G578" s="98"/>
    </row>
    <row r="579" spans="1:7" customFormat="1" ht="15" x14ac:dyDescent="0.25">
      <c r="A579" s="115">
        <v>81125002</v>
      </c>
      <c r="B579" s="116" t="s">
        <v>64</v>
      </c>
      <c r="C579" s="117" t="s">
        <v>0</v>
      </c>
      <c r="D579" s="118" t="s">
        <v>165</v>
      </c>
      <c r="E579" s="118">
        <v>140.98439999999999</v>
      </c>
      <c r="F579" s="119">
        <f t="shared" ref="F579:F642" si="9">E579*1.18</f>
        <v>166.36159199999997</v>
      </c>
      <c r="G579" s="98"/>
    </row>
    <row r="580" spans="1:7" customFormat="1" ht="15" x14ac:dyDescent="0.25">
      <c r="A580" s="115">
        <v>81200001</v>
      </c>
      <c r="B580" s="116" t="s">
        <v>64</v>
      </c>
      <c r="C580" s="117" t="s">
        <v>8</v>
      </c>
      <c r="D580" s="118" t="s">
        <v>165</v>
      </c>
      <c r="E580" s="118">
        <v>127.8978</v>
      </c>
      <c r="F580" s="119">
        <f t="shared" si="9"/>
        <v>150.91940399999999</v>
      </c>
      <c r="G580" s="98"/>
    </row>
    <row r="581" spans="1:7" customFormat="1" ht="15" x14ac:dyDescent="0.25">
      <c r="A581" s="115">
        <v>81200002</v>
      </c>
      <c r="B581" s="116" t="s">
        <v>64</v>
      </c>
      <c r="C581" s="117" t="s">
        <v>3</v>
      </c>
      <c r="D581" s="118" t="s">
        <v>165</v>
      </c>
      <c r="E581" s="118">
        <v>145.00319999999999</v>
      </c>
      <c r="F581" s="119">
        <f t="shared" si="9"/>
        <v>171.10377599999998</v>
      </c>
      <c r="G581" s="98"/>
    </row>
    <row r="582" spans="1:7" customFormat="1" ht="15" x14ac:dyDescent="0.25">
      <c r="A582" s="115">
        <v>81210001</v>
      </c>
      <c r="B582" s="116" t="s">
        <v>64</v>
      </c>
      <c r="C582" s="117" t="s">
        <v>6</v>
      </c>
      <c r="D582" s="118" t="s">
        <v>165</v>
      </c>
      <c r="E582" s="118">
        <v>127.8978</v>
      </c>
      <c r="F582" s="119">
        <f t="shared" si="9"/>
        <v>150.91940399999999</v>
      </c>
      <c r="G582" s="98"/>
    </row>
    <row r="583" spans="1:7" customFormat="1" ht="15" x14ac:dyDescent="0.25">
      <c r="A583" s="115">
        <v>81210002</v>
      </c>
      <c r="B583" s="116" t="s">
        <v>64</v>
      </c>
      <c r="C583" s="117" t="s">
        <v>720</v>
      </c>
      <c r="D583" s="118" t="s">
        <v>165</v>
      </c>
      <c r="E583" s="118">
        <v>145.00319999999999</v>
      </c>
      <c r="F583" s="119">
        <f t="shared" si="9"/>
        <v>171.10377599999998</v>
      </c>
      <c r="G583" s="98"/>
    </row>
    <row r="584" spans="1:7" customFormat="1" ht="15" x14ac:dyDescent="0.25">
      <c r="A584" s="115">
        <v>81225001</v>
      </c>
      <c r="B584" s="116" t="s">
        <v>64</v>
      </c>
      <c r="C584" s="117" t="s">
        <v>721</v>
      </c>
      <c r="D584" s="118" t="s">
        <v>165</v>
      </c>
      <c r="E584" s="118">
        <v>127.8978</v>
      </c>
      <c r="F584" s="119">
        <f t="shared" si="9"/>
        <v>150.91940399999999</v>
      </c>
      <c r="G584" s="98"/>
    </row>
    <row r="585" spans="1:7" customFormat="1" ht="15" x14ac:dyDescent="0.25">
      <c r="A585" s="115">
        <v>81225002</v>
      </c>
      <c r="B585" s="116" t="s">
        <v>64</v>
      </c>
      <c r="C585" s="117" t="s">
        <v>719</v>
      </c>
      <c r="D585" s="118" t="s">
        <v>165</v>
      </c>
      <c r="E585" s="118">
        <v>145.00319999999999</v>
      </c>
      <c r="F585" s="119">
        <f t="shared" si="9"/>
        <v>171.10377599999998</v>
      </c>
      <c r="G585" s="98"/>
    </row>
    <row r="586" spans="1:7" customFormat="1" ht="15" x14ac:dyDescent="0.25">
      <c r="A586" s="115">
        <v>82114101</v>
      </c>
      <c r="B586" s="116" t="s">
        <v>63</v>
      </c>
      <c r="C586" s="117" t="s">
        <v>557</v>
      </c>
      <c r="D586" s="118" t="s">
        <v>165</v>
      </c>
      <c r="E586" s="118">
        <v>1030.5990240000001</v>
      </c>
      <c r="F586" s="119">
        <f t="shared" si="9"/>
        <v>1216.1068483200002</v>
      </c>
      <c r="G586" s="98"/>
    </row>
    <row r="587" spans="1:7" customFormat="1" ht="15" x14ac:dyDescent="0.25">
      <c r="A587" s="115">
        <v>82114201</v>
      </c>
      <c r="B587" s="116" t="s">
        <v>63</v>
      </c>
      <c r="C587" s="117" t="s">
        <v>560</v>
      </c>
      <c r="D587" s="118" t="s">
        <v>165</v>
      </c>
      <c r="E587" s="118">
        <v>1030.5990240000001</v>
      </c>
      <c r="F587" s="119">
        <f t="shared" si="9"/>
        <v>1216.1068483200002</v>
      </c>
      <c r="G587" s="98"/>
    </row>
    <row r="588" spans="1:7" customFormat="1" ht="15" x14ac:dyDescent="0.25">
      <c r="A588" s="115">
        <v>82124101</v>
      </c>
      <c r="B588" s="116" t="s">
        <v>63</v>
      </c>
      <c r="C588" s="117" t="s">
        <v>556</v>
      </c>
      <c r="D588" s="118" t="s">
        <v>165</v>
      </c>
      <c r="E588" s="118">
        <v>1030.5990240000001</v>
      </c>
      <c r="F588" s="119">
        <f t="shared" si="9"/>
        <v>1216.1068483200002</v>
      </c>
      <c r="G588" s="98"/>
    </row>
    <row r="589" spans="1:7" customFormat="1" ht="15" x14ac:dyDescent="0.25">
      <c r="A589" s="115">
        <v>82124201</v>
      </c>
      <c r="B589" s="116" t="s">
        <v>63</v>
      </c>
      <c r="C589" s="117" t="s">
        <v>559</v>
      </c>
      <c r="D589" s="118" t="s">
        <v>165</v>
      </c>
      <c r="E589" s="118">
        <v>1030.5990240000001</v>
      </c>
      <c r="F589" s="119">
        <f t="shared" si="9"/>
        <v>1216.1068483200002</v>
      </c>
      <c r="G589" s="98"/>
    </row>
    <row r="590" spans="1:7" customFormat="1" ht="15" x14ac:dyDescent="0.25">
      <c r="A590" s="115">
        <v>82134101</v>
      </c>
      <c r="B590" s="116" t="s">
        <v>63</v>
      </c>
      <c r="C590" s="117" t="s">
        <v>558</v>
      </c>
      <c r="D590" s="118" t="s">
        <v>165</v>
      </c>
      <c r="E590" s="118">
        <v>1030.5990240000001</v>
      </c>
      <c r="F590" s="119">
        <f t="shared" si="9"/>
        <v>1216.1068483200002</v>
      </c>
      <c r="G590" s="98"/>
    </row>
    <row r="591" spans="1:7" customFormat="1" ht="15" x14ac:dyDescent="0.25">
      <c r="A591" s="115">
        <v>82134201</v>
      </c>
      <c r="B591" s="116" t="s">
        <v>63</v>
      </c>
      <c r="C591" s="117" t="s">
        <v>561</v>
      </c>
      <c r="D591" s="118" t="s">
        <v>165</v>
      </c>
      <c r="E591" s="118">
        <v>1030.5990240000001</v>
      </c>
      <c r="F591" s="119">
        <f t="shared" si="9"/>
        <v>1216.1068483200002</v>
      </c>
      <c r="G591" s="98"/>
    </row>
    <row r="592" spans="1:7" customFormat="1" ht="15" x14ac:dyDescent="0.25">
      <c r="A592" s="115">
        <v>82214001</v>
      </c>
      <c r="B592" s="116" t="s">
        <v>63</v>
      </c>
      <c r="C592" s="117" t="s">
        <v>554</v>
      </c>
      <c r="D592" s="118" t="s">
        <v>165</v>
      </c>
      <c r="E592" s="118">
        <v>1030.5990240000001</v>
      </c>
      <c r="F592" s="119">
        <f t="shared" si="9"/>
        <v>1216.1068483200002</v>
      </c>
      <c r="G592" s="98"/>
    </row>
    <row r="593" spans="1:12" customFormat="1" ht="15" x14ac:dyDescent="0.25">
      <c r="A593" s="115">
        <v>82214101</v>
      </c>
      <c r="B593" s="116" t="s">
        <v>63</v>
      </c>
      <c r="C593" s="117" t="s">
        <v>548</v>
      </c>
      <c r="D593" s="118" t="s">
        <v>165</v>
      </c>
      <c r="E593" s="118">
        <v>1030.5990240000001</v>
      </c>
      <c r="F593" s="119">
        <f t="shared" si="9"/>
        <v>1216.1068483200002</v>
      </c>
      <c r="G593" s="98"/>
    </row>
    <row r="594" spans="1:12" customFormat="1" ht="15" x14ac:dyDescent="0.25">
      <c r="A594" s="115">
        <v>82214201</v>
      </c>
      <c r="B594" s="116" t="s">
        <v>63</v>
      </c>
      <c r="C594" s="117" t="s">
        <v>551</v>
      </c>
      <c r="D594" s="118" t="s">
        <v>165</v>
      </c>
      <c r="E594" s="118">
        <v>1030.5990240000001</v>
      </c>
      <c r="F594" s="119">
        <f t="shared" si="9"/>
        <v>1216.1068483200002</v>
      </c>
      <c r="G594" s="98"/>
    </row>
    <row r="595" spans="1:12" customFormat="1" ht="15" x14ac:dyDescent="0.25">
      <c r="A595" s="115">
        <v>82224001</v>
      </c>
      <c r="B595" s="116" t="s">
        <v>63</v>
      </c>
      <c r="C595" s="117" t="s">
        <v>553</v>
      </c>
      <c r="D595" s="118" t="s">
        <v>165</v>
      </c>
      <c r="E595" s="118">
        <v>1030.5990240000001</v>
      </c>
      <c r="F595" s="119">
        <f t="shared" si="9"/>
        <v>1216.1068483200002</v>
      </c>
      <c r="G595" s="98"/>
    </row>
    <row r="596" spans="1:12" customFormat="1" ht="15" x14ac:dyDescent="0.25">
      <c r="A596" s="115">
        <v>82224101</v>
      </c>
      <c r="B596" s="116" t="s">
        <v>63</v>
      </c>
      <c r="C596" s="117" t="s">
        <v>547</v>
      </c>
      <c r="D596" s="118" t="s">
        <v>165</v>
      </c>
      <c r="E596" s="118">
        <v>1030.5990240000001</v>
      </c>
      <c r="F596" s="119">
        <f t="shared" si="9"/>
        <v>1216.1068483200002</v>
      </c>
      <c r="G596" s="98"/>
    </row>
    <row r="597" spans="1:12" customFormat="1" ht="15" x14ac:dyDescent="0.25">
      <c r="A597" s="115">
        <v>82224201</v>
      </c>
      <c r="B597" s="116" t="s">
        <v>63</v>
      </c>
      <c r="C597" s="117" t="s">
        <v>550</v>
      </c>
      <c r="D597" s="118" t="s">
        <v>165</v>
      </c>
      <c r="E597" s="118">
        <v>1030.5990240000001</v>
      </c>
      <c r="F597" s="119">
        <f t="shared" si="9"/>
        <v>1216.1068483200002</v>
      </c>
      <c r="G597" s="98"/>
    </row>
    <row r="598" spans="1:12" customFormat="1" ht="15" x14ac:dyDescent="0.25">
      <c r="A598" s="115">
        <v>82234001</v>
      </c>
      <c r="B598" s="116" t="s">
        <v>63</v>
      </c>
      <c r="C598" s="117" t="s">
        <v>555</v>
      </c>
      <c r="D598" s="118" t="s">
        <v>165</v>
      </c>
      <c r="E598" s="118">
        <v>1030.5990240000001</v>
      </c>
      <c r="F598" s="119">
        <f t="shared" si="9"/>
        <v>1216.1068483200002</v>
      </c>
      <c r="G598" s="98"/>
    </row>
    <row r="599" spans="1:12" customFormat="1" ht="15" x14ac:dyDescent="0.25">
      <c r="A599" s="115">
        <v>82234101</v>
      </c>
      <c r="B599" s="116" t="s">
        <v>63</v>
      </c>
      <c r="C599" s="117" t="s">
        <v>549</v>
      </c>
      <c r="D599" s="118" t="s">
        <v>165</v>
      </c>
      <c r="E599" s="118">
        <v>1030.5990240000001</v>
      </c>
      <c r="F599" s="119">
        <f t="shared" si="9"/>
        <v>1216.1068483200002</v>
      </c>
      <c r="G599" s="98"/>
    </row>
    <row r="600" spans="1:12" customFormat="1" ht="15" x14ac:dyDescent="0.25">
      <c r="A600" s="115">
        <v>82234201</v>
      </c>
      <c r="B600" s="116" t="s">
        <v>63</v>
      </c>
      <c r="C600" s="117" t="s">
        <v>552</v>
      </c>
      <c r="D600" s="118" t="s">
        <v>165</v>
      </c>
      <c r="E600" s="118">
        <v>1030.5990240000001</v>
      </c>
      <c r="F600" s="119">
        <f t="shared" si="9"/>
        <v>1216.1068483200002</v>
      </c>
      <c r="G600" s="98"/>
      <c r="H600" s="110"/>
      <c r="I600" s="110"/>
      <c r="J600" s="110"/>
      <c r="K600" s="110"/>
      <c r="L600" s="110"/>
    </row>
    <row r="601" spans="1:12" customFormat="1" ht="15" x14ac:dyDescent="0.25">
      <c r="A601" s="115">
        <v>83000101</v>
      </c>
      <c r="B601" s="116" t="s">
        <v>69</v>
      </c>
      <c r="C601" s="117" t="s">
        <v>504</v>
      </c>
      <c r="D601" s="118" t="s">
        <v>165</v>
      </c>
      <c r="E601" s="118">
        <v>18.635400000000001</v>
      </c>
      <c r="F601" s="119">
        <f t="shared" si="9"/>
        <v>21.989771999999999</v>
      </c>
      <c r="G601" s="98"/>
    </row>
    <row r="602" spans="1:12" customFormat="1" ht="15" x14ac:dyDescent="0.25">
      <c r="A602" s="115">
        <v>83000103</v>
      </c>
      <c r="B602" s="105" t="s">
        <v>69</v>
      </c>
      <c r="C602" s="106" t="s">
        <v>777</v>
      </c>
      <c r="D602" s="118" t="s">
        <v>165</v>
      </c>
      <c r="E602" s="118">
        <v>18.635400000000001</v>
      </c>
      <c r="F602" s="119">
        <f t="shared" si="9"/>
        <v>21.989771999999999</v>
      </c>
      <c r="G602" s="98"/>
    </row>
    <row r="603" spans="1:12" customFormat="1" ht="15" x14ac:dyDescent="0.25">
      <c r="A603" s="115">
        <v>83000109</v>
      </c>
      <c r="B603" s="116" t="s">
        <v>69</v>
      </c>
      <c r="C603" s="117" t="s">
        <v>506</v>
      </c>
      <c r="D603" s="118" t="s">
        <v>165</v>
      </c>
      <c r="E603" s="118">
        <v>65.790000000000006</v>
      </c>
      <c r="F603" s="119">
        <f t="shared" si="9"/>
        <v>77.632199999999997</v>
      </c>
      <c r="G603" s="98"/>
    </row>
    <row r="604" spans="1:12" customFormat="1" ht="15" x14ac:dyDescent="0.25">
      <c r="A604" s="115">
        <v>83000111</v>
      </c>
      <c r="B604" s="116" t="s">
        <v>69</v>
      </c>
      <c r="C604" s="117" t="s">
        <v>505</v>
      </c>
      <c r="D604" s="118" t="s">
        <v>165</v>
      </c>
      <c r="E604" s="118">
        <v>18.635400000000001</v>
      </c>
      <c r="F604" s="119">
        <f t="shared" si="9"/>
        <v>21.989771999999999</v>
      </c>
      <c r="G604" s="98"/>
    </row>
    <row r="605" spans="1:12" customFormat="1" ht="15" x14ac:dyDescent="0.25">
      <c r="A605" s="115">
        <v>83001101</v>
      </c>
      <c r="B605" s="116" t="s">
        <v>69</v>
      </c>
      <c r="C605" s="117" t="s">
        <v>710</v>
      </c>
      <c r="D605" s="118" t="s">
        <v>165</v>
      </c>
      <c r="E605" s="118">
        <v>11.587199999999999</v>
      </c>
      <c r="F605" s="119">
        <f t="shared" si="9"/>
        <v>13.672895999999998</v>
      </c>
      <c r="G605" s="98"/>
    </row>
    <row r="606" spans="1:12" customFormat="1" ht="15" x14ac:dyDescent="0.25">
      <c r="A606" s="115">
        <v>83001401</v>
      </c>
      <c r="B606" s="116" t="s">
        <v>69</v>
      </c>
      <c r="C606" s="117" t="s">
        <v>521</v>
      </c>
      <c r="D606" s="118" t="s">
        <v>165</v>
      </c>
      <c r="E606" s="118">
        <v>4.9367999999999999</v>
      </c>
      <c r="F606" s="119">
        <f t="shared" si="9"/>
        <v>5.8254239999999999</v>
      </c>
      <c r="G606" s="98"/>
    </row>
    <row r="607" spans="1:12" customFormat="1" ht="15" x14ac:dyDescent="0.25">
      <c r="A607" s="115">
        <v>83003705</v>
      </c>
      <c r="B607" s="116" t="s">
        <v>69</v>
      </c>
      <c r="C607" s="117" t="s">
        <v>515</v>
      </c>
      <c r="D607" s="118" t="s">
        <v>165</v>
      </c>
      <c r="E607" s="118">
        <v>22.654199999999999</v>
      </c>
      <c r="F607" s="119">
        <f t="shared" si="9"/>
        <v>26.731955999999997</v>
      </c>
      <c r="G607" s="98"/>
    </row>
    <row r="608" spans="1:12" customFormat="1" ht="15" x14ac:dyDescent="0.25">
      <c r="A608" s="115">
        <v>83060101</v>
      </c>
      <c r="B608" s="116" t="s">
        <v>95</v>
      </c>
      <c r="C608" s="117" t="s">
        <v>489</v>
      </c>
      <c r="D608" s="118" t="s">
        <v>165</v>
      </c>
      <c r="E608" s="118">
        <v>148.0326</v>
      </c>
      <c r="F608" s="119">
        <f t="shared" si="9"/>
        <v>174.67846799999998</v>
      </c>
      <c r="G608" s="98"/>
    </row>
    <row r="609" spans="1:7" customFormat="1" ht="15" x14ac:dyDescent="0.25">
      <c r="A609" s="115">
        <v>85110001</v>
      </c>
      <c r="B609" s="116" t="s">
        <v>79</v>
      </c>
      <c r="C609" s="117" t="s">
        <v>655</v>
      </c>
      <c r="D609" s="118" t="s">
        <v>165</v>
      </c>
      <c r="E609" s="118">
        <v>29.065919999999998</v>
      </c>
      <c r="F609" s="119">
        <f t="shared" si="9"/>
        <v>34.297785599999997</v>
      </c>
      <c r="G609" s="98"/>
    </row>
    <row r="610" spans="1:7" customFormat="1" ht="15" x14ac:dyDescent="0.25">
      <c r="A610" s="115">
        <v>85210001</v>
      </c>
      <c r="B610" s="116" t="s">
        <v>79</v>
      </c>
      <c r="C610" s="117" t="s">
        <v>648</v>
      </c>
      <c r="D610" s="118" t="s">
        <v>165</v>
      </c>
      <c r="E610" s="118">
        <v>68.601935999999995</v>
      </c>
      <c r="F610" s="119">
        <f t="shared" si="9"/>
        <v>80.950284479999993</v>
      </c>
      <c r="G610" s="98"/>
    </row>
    <row r="611" spans="1:7" customFormat="1" ht="15" x14ac:dyDescent="0.25">
      <c r="A611" s="115">
        <v>85210005</v>
      </c>
      <c r="B611" s="116" t="s">
        <v>79</v>
      </c>
      <c r="C611" s="117" t="s">
        <v>649</v>
      </c>
      <c r="D611" s="118" t="s">
        <v>165</v>
      </c>
      <c r="E611" s="118">
        <v>55.522272000000008</v>
      </c>
      <c r="F611" s="119">
        <f t="shared" si="9"/>
        <v>65.516280960000003</v>
      </c>
      <c r="G611" s="98"/>
    </row>
    <row r="612" spans="1:7" customFormat="1" ht="15" x14ac:dyDescent="0.25">
      <c r="A612" s="115">
        <v>85210009</v>
      </c>
      <c r="B612" s="116" t="s">
        <v>79</v>
      </c>
      <c r="C612" s="117" t="s">
        <v>650</v>
      </c>
      <c r="D612" s="118" t="s">
        <v>165</v>
      </c>
      <c r="E612" s="118">
        <v>70.161312000000009</v>
      </c>
      <c r="F612" s="119">
        <f t="shared" si="9"/>
        <v>82.790348160000008</v>
      </c>
      <c r="G612" s="98"/>
    </row>
    <row r="613" spans="1:7" customFormat="1" ht="15" x14ac:dyDescent="0.25">
      <c r="A613" s="115">
        <v>85311101</v>
      </c>
      <c r="B613" s="116" t="s">
        <v>79</v>
      </c>
      <c r="C613" s="117" t="s">
        <v>622</v>
      </c>
      <c r="D613" s="118" t="s">
        <v>165</v>
      </c>
      <c r="E613" s="118">
        <v>319.42809600000004</v>
      </c>
      <c r="F613" s="119">
        <f t="shared" si="9"/>
        <v>376.92515328000002</v>
      </c>
      <c r="G613" s="98"/>
    </row>
    <row r="614" spans="1:7" customFormat="1" ht="15" x14ac:dyDescent="0.25">
      <c r="A614" s="115">
        <v>85311102</v>
      </c>
      <c r="B614" s="116" t="s">
        <v>79</v>
      </c>
      <c r="C614" s="117" t="s">
        <v>631</v>
      </c>
      <c r="D614" s="118" t="s">
        <v>165</v>
      </c>
      <c r="E614" s="118">
        <v>319.42809600000004</v>
      </c>
      <c r="F614" s="119">
        <f t="shared" si="9"/>
        <v>376.92515328000002</v>
      </c>
      <c r="G614" s="98"/>
    </row>
    <row r="615" spans="1:7" customFormat="1" ht="15" x14ac:dyDescent="0.25">
      <c r="A615" s="115">
        <v>85311103</v>
      </c>
      <c r="B615" s="116" t="s">
        <v>79</v>
      </c>
      <c r="C615" s="117" t="s">
        <v>636</v>
      </c>
      <c r="D615" s="118" t="s">
        <v>165</v>
      </c>
      <c r="E615" s="118">
        <v>319.42809600000004</v>
      </c>
      <c r="F615" s="119">
        <f t="shared" si="9"/>
        <v>376.92515328000002</v>
      </c>
      <c r="G615" s="98"/>
    </row>
    <row r="616" spans="1:7" customFormat="1" ht="15" x14ac:dyDescent="0.25">
      <c r="A616" s="115">
        <v>85311301</v>
      </c>
      <c r="B616" s="116" t="s">
        <v>79</v>
      </c>
      <c r="C616" s="117" t="s">
        <v>642</v>
      </c>
      <c r="D616" s="118" t="s">
        <v>165</v>
      </c>
      <c r="E616" s="118">
        <v>319.42809600000004</v>
      </c>
      <c r="F616" s="119">
        <f t="shared" si="9"/>
        <v>376.92515328000002</v>
      </c>
      <c r="G616" s="98"/>
    </row>
    <row r="617" spans="1:7" customFormat="1" ht="15" x14ac:dyDescent="0.25">
      <c r="A617" s="115">
        <v>85311302</v>
      </c>
      <c r="B617" s="116" t="s">
        <v>79</v>
      </c>
      <c r="C617" s="117" t="s">
        <v>646</v>
      </c>
      <c r="D617" s="118" t="s">
        <v>165</v>
      </c>
      <c r="E617" s="118">
        <v>319.42809600000004</v>
      </c>
      <c r="F617" s="119">
        <f t="shared" si="9"/>
        <v>376.92515328000002</v>
      </c>
      <c r="G617" s="98"/>
    </row>
    <row r="618" spans="1:7" customFormat="1" ht="15" x14ac:dyDescent="0.25">
      <c r="A618" s="115">
        <v>85312101</v>
      </c>
      <c r="B618" s="116" t="s">
        <v>79</v>
      </c>
      <c r="C618" s="117" t="s">
        <v>624</v>
      </c>
      <c r="D618" s="118" t="s">
        <v>165</v>
      </c>
      <c r="E618" s="118">
        <v>319.42809600000004</v>
      </c>
      <c r="F618" s="119">
        <f t="shared" si="9"/>
        <v>376.92515328000002</v>
      </c>
      <c r="G618" s="98"/>
    </row>
    <row r="619" spans="1:7" customFormat="1" ht="15" x14ac:dyDescent="0.25">
      <c r="A619" s="115">
        <v>85312103</v>
      </c>
      <c r="B619" s="116" t="s">
        <v>79</v>
      </c>
      <c r="C619" s="117" t="s">
        <v>637</v>
      </c>
      <c r="D619" s="118" t="s">
        <v>165</v>
      </c>
      <c r="E619" s="118">
        <v>319.42809600000004</v>
      </c>
      <c r="F619" s="119">
        <f t="shared" si="9"/>
        <v>376.92515328000002</v>
      </c>
      <c r="G619" s="98"/>
    </row>
    <row r="620" spans="1:7" customFormat="1" ht="15" x14ac:dyDescent="0.25">
      <c r="A620" s="115">
        <v>85312301</v>
      </c>
      <c r="B620" s="116" t="s">
        <v>79</v>
      </c>
      <c r="C620" s="117" t="s">
        <v>643</v>
      </c>
      <c r="D620" s="118" t="s">
        <v>165</v>
      </c>
      <c r="E620" s="118">
        <v>319.42809600000004</v>
      </c>
      <c r="F620" s="119">
        <f t="shared" si="9"/>
        <v>376.92515328000002</v>
      </c>
      <c r="G620" s="98"/>
    </row>
    <row r="621" spans="1:7" customFormat="1" ht="15" x14ac:dyDescent="0.25">
      <c r="A621" s="115">
        <v>85313101</v>
      </c>
      <c r="B621" s="116" t="s">
        <v>79</v>
      </c>
      <c r="C621" s="117" t="s">
        <v>623</v>
      </c>
      <c r="D621" s="118" t="s">
        <v>165</v>
      </c>
      <c r="E621" s="118">
        <v>319.42809600000004</v>
      </c>
      <c r="F621" s="119">
        <f t="shared" si="9"/>
        <v>376.92515328000002</v>
      </c>
      <c r="G621" s="98"/>
    </row>
    <row r="622" spans="1:7" customFormat="1" ht="15" x14ac:dyDescent="0.25">
      <c r="A622" s="115">
        <v>85321101</v>
      </c>
      <c r="B622" s="116" t="s">
        <v>79</v>
      </c>
      <c r="C622" s="117" t="s">
        <v>625</v>
      </c>
      <c r="D622" s="118" t="s">
        <v>165</v>
      </c>
      <c r="E622" s="118">
        <v>319.42809600000004</v>
      </c>
      <c r="F622" s="119">
        <f t="shared" si="9"/>
        <v>376.92515328000002</v>
      </c>
      <c r="G622" s="98"/>
    </row>
    <row r="623" spans="1:7" customFormat="1" ht="15" x14ac:dyDescent="0.25">
      <c r="A623" s="115">
        <v>85321102</v>
      </c>
      <c r="B623" s="116" t="s">
        <v>79</v>
      </c>
      <c r="C623" s="117" t="s">
        <v>632</v>
      </c>
      <c r="D623" s="118" t="s">
        <v>165</v>
      </c>
      <c r="E623" s="118">
        <v>319.42809600000004</v>
      </c>
      <c r="F623" s="119">
        <f t="shared" si="9"/>
        <v>376.92515328000002</v>
      </c>
      <c r="G623" s="98"/>
    </row>
    <row r="624" spans="1:7" customFormat="1" ht="15" x14ac:dyDescent="0.25">
      <c r="A624" s="115">
        <v>85321103</v>
      </c>
      <c r="B624" s="116" t="s">
        <v>79</v>
      </c>
      <c r="C624" s="117" t="s">
        <v>638</v>
      </c>
      <c r="D624" s="118" t="s">
        <v>165</v>
      </c>
      <c r="E624" s="118">
        <v>319.42809600000004</v>
      </c>
      <c r="F624" s="119">
        <f t="shared" si="9"/>
        <v>376.92515328000002</v>
      </c>
      <c r="G624" s="98"/>
    </row>
    <row r="625" spans="1:12" s="22" customFormat="1" ht="15" x14ac:dyDescent="0.25">
      <c r="A625" s="115">
        <v>85321301</v>
      </c>
      <c r="B625" s="116" t="s">
        <v>79</v>
      </c>
      <c r="C625" s="117" t="s">
        <v>644</v>
      </c>
      <c r="D625" s="118" t="s">
        <v>165</v>
      </c>
      <c r="E625" s="118">
        <v>319.42809600000004</v>
      </c>
      <c r="F625" s="119">
        <f t="shared" si="9"/>
        <v>376.92515328000002</v>
      </c>
      <c r="G625" s="98"/>
    </row>
    <row r="626" spans="1:12" customFormat="1" ht="15" x14ac:dyDescent="0.25">
      <c r="A626" s="115">
        <v>85321302</v>
      </c>
      <c r="B626" s="116" t="s">
        <v>79</v>
      </c>
      <c r="C626" s="117" t="s">
        <v>647</v>
      </c>
      <c r="D626" s="118" t="s">
        <v>165</v>
      </c>
      <c r="E626" s="118">
        <v>319.42809600000004</v>
      </c>
      <c r="F626" s="119">
        <f t="shared" si="9"/>
        <v>376.92515328000002</v>
      </c>
      <c r="G626" s="98"/>
    </row>
    <row r="627" spans="1:12" customFormat="1" ht="15" x14ac:dyDescent="0.25">
      <c r="A627" s="115">
        <v>85322101</v>
      </c>
      <c r="B627" s="116" t="s">
        <v>79</v>
      </c>
      <c r="C627" s="117" t="s">
        <v>627</v>
      </c>
      <c r="D627" s="118" t="s">
        <v>165</v>
      </c>
      <c r="E627" s="118">
        <v>319.42809600000004</v>
      </c>
      <c r="F627" s="119">
        <f t="shared" si="9"/>
        <v>376.92515328000002</v>
      </c>
      <c r="G627" s="98"/>
    </row>
    <row r="628" spans="1:12" customFormat="1" ht="15" x14ac:dyDescent="0.25">
      <c r="A628" s="115">
        <v>85322102</v>
      </c>
      <c r="B628" s="116" t="s">
        <v>79</v>
      </c>
      <c r="C628" s="117" t="s">
        <v>634</v>
      </c>
      <c r="D628" s="118" t="s">
        <v>165</v>
      </c>
      <c r="E628" s="118">
        <v>319.42809600000004</v>
      </c>
      <c r="F628" s="119">
        <f t="shared" si="9"/>
        <v>376.92515328000002</v>
      </c>
      <c r="G628" s="98"/>
    </row>
    <row r="629" spans="1:12" customFormat="1" ht="15" x14ac:dyDescent="0.25">
      <c r="A629" s="115">
        <v>85322103</v>
      </c>
      <c r="B629" s="116" t="s">
        <v>79</v>
      </c>
      <c r="C629" s="117" t="s">
        <v>639</v>
      </c>
      <c r="D629" s="118" t="s">
        <v>165</v>
      </c>
      <c r="E629" s="118">
        <v>319.42809600000004</v>
      </c>
      <c r="F629" s="119">
        <f t="shared" si="9"/>
        <v>376.92515328000002</v>
      </c>
      <c r="G629" s="98"/>
    </row>
    <row r="630" spans="1:12" ht="15" x14ac:dyDescent="0.25">
      <c r="A630" s="115">
        <v>85322301</v>
      </c>
      <c r="B630" s="116" t="s">
        <v>79</v>
      </c>
      <c r="C630" s="117" t="s">
        <v>645</v>
      </c>
      <c r="D630" s="118" t="s">
        <v>165</v>
      </c>
      <c r="E630" s="118">
        <v>319.42809600000004</v>
      </c>
      <c r="F630" s="119">
        <f t="shared" si="9"/>
        <v>376.92515328000002</v>
      </c>
      <c r="G630" s="98"/>
      <c r="H630" s="108"/>
      <c r="I630" s="108"/>
      <c r="J630" s="108"/>
      <c r="K630" s="108"/>
      <c r="L630" s="108"/>
    </row>
    <row r="631" spans="1:12" ht="15" x14ac:dyDescent="0.25">
      <c r="A631" s="115">
        <v>85323101</v>
      </c>
      <c r="B631" s="116" t="s">
        <v>79</v>
      </c>
      <c r="C631" s="117" t="s">
        <v>626</v>
      </c>
      <c r="D631" s="118" t="s">
        <v>165</v>
      </c>
      <c r="E631" s="118">
        <v>319.42809600000004</v>
      </c>
      <c r="F631" s="119">
        <f t="shared" si="9"/>
        <v>376.92515328000002</v>
      </c>
      <c r="G631" s="98"/>
      <c r="H631" s="108"/>
      <c r="I631" s="108"/>
      <c r="J631" s="108"/>
      <c r="K631" s="108"/>
      <c r="L631" s="108"/>
    </row>
    <row r="632" spans="1:12" ht="15" x14ac:dyDescent="0.25">
      <c r="A632" s="115">
        <v>85323102</v>
      </c>
      <c r="B632" s="116" t="s">
        <v>79</v>
      </c>
      <c r="C632" s="117" t="s">
        <v>633</v>
      </c>
      <c r="D632" s="118" t="s">
        <v>165</v>
      </c>
      <c r="E632" s="118">
        <v>319.42809600000004</v>
      </c>
      <c r="F632" s="119">
        <f t="shared" si="9"/>
        <v>376.92515328000002</v>
      </c>
      <c r="G632" s="98"/>
      <c r="H632" s="108"/>
      <c r="I632" s="108"/>
      <c r="J632" s="108"/>
      <c r="K632" s="108"/>
      <c r="L632" s="108"/>
    </row>
    <row r="633" spans="1:12" ht="15" x14ac:dyDescent="0.25">
      <c r="A633" s="115">
        <v>85331101</v>
      </c>
      <c r="B633" s="116" t="s">
        <v>79</v>
      </c>
      <c r="C633" s="117" t="s">
        <v>628</v>
      </c>
      <c r="D633" s="118" t="s">
        <v>165</v>
      </c>
      <c r="E633" s="118">
        <v>319.42809600000004</v>
      </c>
      <c r="F633" s="119">
        <f t="shared" si="9"/>
        <v>376.92515328000002</v>
      </c>
      <c r="G633" s="98"/>
      <c r="H633" s="108"/>
      <c r="I633" s="108"/>
      <c r="J633" s="108"/>
      <c r="K633" s="108"/>
      <c r="L633" s="108"/>
    </row>
    <row r="634" spans="1:12" ht="15" x14ac:dyDescent="0.25">
      <c r="A634" s="115">
        <v>85331102</v>
      </c>
      <c r="B634" s="116" t="s">
        <v>79</v>
      </c>
      <c r="C634" s="117" t="s">
        <v>635</v>
      </c>
      <c r="D634" s="118" t="s">
        <v>165</v>
      </c>
      <c r="E634" s="118">
        <v>319.42809600000004</v>
      </c>
      <c r="F634" s="119">
        <f t="shared" si="9"/>
        <v>376.92515328000002</v>
      </c>
      <c r="G634" s="98"/>
      <c r="H634" s="108"/>
      <c r="I634" s="108"/>
      <c r="J634" s="108"/>
      <c r="K634" s="108"/>
      <c r="L634" s="108"/>
    </row>
    <row r="635" spans="1:12" ht="15" x14ac:dyDescent="0.25">
      <c r="A635" s="115">
        <v>85331103</v>
      </c>
      <c r="B635" s="116" t="s">
        <v>79</v>
      </c>
      <c r="C635" s="117" t="s">
        <v>640</v>
      </c>
      <c r="D635" s="118" t="s">
        <v>165</v>
      </c>
      <c r="E635" s="118">
        <v>319.42809600000004</v>
      </c>
      <c r="F635" s="119">
        <f t="shared" si="9"/>
        <v>376.92515328000002</v>
      </c>
      <c r="G635" s="98"/>
      <c r="H635" s="108"/>
      <c r="I635" s="108"/>
      <c r="J635" s="108"/>
      <c r="K635" s="108"/>
      <c r="L635" s="108"/>
    </row>
    <row r="636" spans="1:12" ht="15" x14ac:dyDescent="0.25">
      <c r="A636" s="115">
        <v>85332101</v>
      </c>
      <c r="B636" s="116" t="s">
        <v>79</v>
      </c>
      <c r="C636" s="117" t="s">
        <v>630</v>
      </c>
      <c r="D636" s="118" t="s">
        <v>165</v>
      </c>
      <c r="E636" s="118">
        <v>319.42809600000004</v>
      </c>
      <c r="F636" s="119">
        <f t="shared" si="9"/>
        <v>376.92515328000002</v>
      </c>
      <c r="G636" s="98"/>
      <c r="H636" s="108"/>
      <c r="I636" s="108"/>
      <c r="J636" s="108"/>
      <c r="K636" s="108"/>
      <c r="L636" s="108"/>
    </row>
    <row r="637" spans="1:12" ht="15" x14ac:dyDescent="0.25">
      <c r="A637" s="115">
        <v>85332103</v>
      </c>
      <c r="B637" s="116" t="s">
        <v>79</v>
      </c>
      <c r="C637" s="117" t="s">
        <v>641</v>
      </c>
      <c r="D637" s="118" t="s">
        <v>165</v>
      </c>
      <c r="E637" s="118">
        <v>319.42809600000004</v>
      </c>
      <c r="F637" s="119">
        <f t="shared" si="9"/>
        <v>376.92515328000002</v>
      </c>
      <c r="G637" s="98"/>
      <c r="H637" s="108"/>
      <c r="I637" s="108"/>
      <c r="J637" s="108"/>
      <c r="K637" s="108"/>
      <c r="L637" s="108"/>
    </row>
    <row r="638" spans="1:12" ht="15" x14ac:dyDescent="0.25">
      <c r="A638" s="115">
        <v>85333101</v>
      </c>
      <c r="B638" s="116" t="s">
        <v>79</v>
      </c>
      <c r="C638" s="117" t="s">
        <v>629</v>
      </c>
      <c r="D638" s="118" t="s">
        <v>165</v>
      </c>
      <c r="E638" s="118">
        <v>319.42809600000004</v>
      </c>
      <c r="F638" s="119">
        <f t="shared" si="9"/>
        <v>376.92515328000002</v>
      </c>
      <c r="G638" s="98"/>
      <c r="H638" s="108"/>
      <c r="I638" s="108"/>
      <c r="J638" s="108"/>
      <c r="K638" s="108"/>
      <c r="L638" s="108"/>
    </row>
    <row r="639" spans="1:12" x14ac:dyDescent="0.2">
      <c r="A639" s="115">
        <v>1167100000</v>
      </c>
      <c r="B639" s="116" t="s">
        <v>71</v>
      </c>
      <c r="C639" s="117" t="s">
        <v>602</v>
      </c>
      <c r="D639" s="118" t="s">
        <v>165</v>
      </c>
      <c r="E639" s="118">
        <v>5.0898000000000003</v>
      </c>
      <c r="F639" s="119">
        <f t="shared" si="9"/>
        <v>6.0059639999999996</v>
      </c>
    </row>
    <row r="640" spans="1:12" x14ac:dyDescent="0.2">
      <c r="A640" s="115">
        <v>21262401140</v>
      </c>
      <c r="B640" s="116" t="s">
        <v>71</v>
      </c>
      <c r="C640" s="117" t="s">
        <v>621</v>
      </c>
      <c r="D640" s="118" t="s">
        <v>165</v>
      </c>
      <c r="E640" s="118">
        <v>11.271000000000001</v>
      </c>
      <c r="F640" s="119">
        <f t="shared" si="9"/>
        <v>13.29978</v>
      </c>
    </row>
    <row r="641" spans="1:6" x14ac:dyDescent="0.2">
      <c r="A641" s="115">
        <v>9900052001000</v>
      </c>
      <c r="B641" s="105" t="s">
        <v>65</v>
      </c>
      <c r="C641" s="104" t="s">
        <v>784</v>
      </c>
      <c r="D641" s="118" t="s">
        <v>165</v>
      </c>
      <c r="E641" s="118">
        <v>42.194915254237287</v>
      </c>
      <c r="F641" s="119">
        <f t="shared" si="9"/>
        <v>49.79</v>
      </c>
    </row>
    <row r="642" spans="1:6" x14ac:dyDescent="0.2">
      <c r="A642" s="115">
        <v>9900064002104</v>
      </c>
      <c r="B642" s="116" t="s">
        <v>70</v>
      </c>
      <c r="C642" s="117" t="s">
        <v>787</v>
      </c>
      <c r="D642" s="118" t="s">
        <v>165</v>
      </c>
      <c r="E642" s="118">
        <v>117.79661016949153</v>
      </c>
      <c r="F642" s="119">
        <f t="shared" si="9"/>
        <v>139</v>
      </c>
    </row>
    <row r="643" spans="1:6" x14ac:dyDescent="0.2">
      <c r="A643" s="115">
        <v>9900064002204</v>
      </c>
      <c r="B643" s="116" t="s">
        <v>70</v>
      </c>
      <c r="C643" s="117" t="s">
        <v>788</v>
      </c>
      <c r="D643" s="118" t="s">
        <v>165</v>
      </c>
      <c r="E643" s="118">
        <v>14.40677966101695</v>
      </c>
      <c r="F643" s="119">
        <f t="shared" ref="F643" si="10">E643*1.18</f>
        <v>17</v>
      </c>
    </row>
  </sheetData>
  <autoFilter ref="A2:F643">
    <sortState ref="A3:F643">
      <sortCondition ref="A2:A643"/>
    </sortState>
  </autoFilter>
  <mergeCells count="2">
    <mergeCell ref="A1:C1"/>
    <mergeCell ref="G2:I2"/>
  </mergeCells>
  <phoneticPr fontId="9" type="noConversion"/>
  <pageMargins left="0.17" right="0.39" top="0.49" bottom="0.48" header="0.16" footer="0.5"/>
  <pageSetup paperSize="9" scale="8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16"/>
  <sheetViews>
    <sheetView zoomScale="115" zoomScaleNormal="115" zoomScaleSheetLayoutView="115" workbookViewId="0">
      <pane xSplit="3" ySplit="4" topLeftCell="D26" activePane="bottomRight" state="frozenSplit"/>
      <selection pane="topRight" activeCell="E1" sqref="E1"/>
      <selection pane="bottomLeft" activeCell="A14" sqref="A14"/>
      <selection pane="bottomRight" activeCell="J1" sqref="J1"/>
    </sheetView>
  </sheetViews>
  <sheetFormatPr defaultColWidth="9.140625" defaultRowHeight="12.75" x14ac:dyDescent="0.2"/>
  <cols>
    <col min="1" max="1" width="14.28515625" style="1" customWidth="1"/>
    <col min="2" max="2" width="10.7109375" style="2" customWidth="1"/>
    <col min="3" max="3" width="41.5703125" style="1" customWidth="1"/>
    <col min="4" max="4" width="27.140625" style="1" customWidth="1"/>
    <col min="5" max="5" width="11.7109375" style="142" customWidth="1"/>
    <col min="6" max="6" width="9.140625" style="1" customWidth="1"/>
    <col min="7" max="7" width="10.28515625" style="1" customWidth="1"/>
    <col min="8" max="8" width="10.140625" style="1" customWidth="1"/>
    <col min="9" max="9" width="9.5703125" style="1" customWidth="1"/>
    <col min="10" max="10" width="12.42578125" style="1" customWidth="1"/>
    <col min="11" max="11" width="8.7109375" style="1" customWidth="1"/>
    <col min="12" max="16384" width="9.140625" style="1"/>
  </cols>
  <sheetData>
    <row r="1" spans="1:14" x14ac:dyDescent="0.2">
      <c r="A1" s="9"/>
      <c r="C1" s="10"/>
      <c r="E1" s="137"/>
    </row>
    <row r="2" spans="1:14" ht="16.5" customHeight="1" thickBot="1" x14ac:dyDescent="0.25">
      <c r="A2" s="9"/>
      <c r="C2" s="10"/>
      <c r="E2" s="102" t="s">
        <v>763</v>
      </c>
      <c r="F2" s="176" t="s">
        <v>812</v>
      </c>
      <c r="G2" s="176"/>
      <c r="H2" s="176"/>
      <c r="I2" s="176"/>
      <c r="J2" s="176"/>
      <c r="K2" s="176"/>
    </row>
    <row r="3" spans="1:14" s="3" customFormat="1" ht="18" customHeight="1" x14ac:dyDescent="0.2">
      <c r="B3" s="186" t="s">
        <v>101</v>
      </c>
      <c r="C3" s="183" t="s">
        <v>798</v>
      </c>
      <c r="D3" s="185" t="s">
        <v>797</v>
      </c>
      <c r="E3" s="188" t="s">
        <v>764</v>
      </c>
      <c r="F3" s="190" t="s">
        <v>808</v>
      </c>
      <c r="G3" s="190" t="s">
        <v>822</v>
      </c>
      <c r="H3" s="190" t="s">
        <v>809</v>
      </c>
      <c r="I3" s="192" t="s">
        <v>810</v>
      </c>
      <c r="J3" s="190" t="s">
        <v>811</v>
      </c>
      <c r="K3" s="193" t="s">
        <v>827</v>
      </c>
      <c r="L3" s="99"/>
      <c r="M3" s="99"/>
      <c r="N3" s="99"/>
    </row>
    <row r="4" spans="1:14" s="3" customFormat="1" ht="24.75" customHeight="1" thickBot="1" x14ac:dyDescent="0.25">
      <c r="B4" s="187"/>
      <c r="C4" s="184"/>
      <c r="D4" s="184"/>
      <c r="E4" s="189"/>
      <c r="F4" s="191"/>
      <c r="G4" s="191"/>
      <c r="H4" s="191"/>
      <c r="I4" s="191"/>
      <c r="J4" s="191"/>
      <c r="K4" s="194"/>
    </row>
    <row r="5" spans="1:14" ht="24.95" customHeight="1" x14ac:dyDescent="0.2">
      <c r="B5" s="180" t="s">
        <v>802</v>
      </c>
      <c r="C5" s="181"/>
      <c r="D5" s="181"/>
      <c r="E5" s="181"/>
      <c r="F5" s="181"/>
      <c r="G5" s="181"/>
      <c r="H5" s="181"/>
      <c r="I5" s="181"/>
      <c r="J5" s="181"/>
      <c r="K5" s="182"/>
    </row>
    <row r="6" spans="1:14" ht="24.95" customHeight="1" x14ac:dyDescent="0.2">
      <c r="B6" s="156">
        <v>76040101</v>
      </c>
      <c r="C6" s="100" t="str">
        <f>VLOOKUP($B6,'Полный поартикульный список'!A:F,3,0)</f>
        <v>Доводчик TS77 EN 2 стд., серый</v>
      </c>
      <c r="D6" s="100" t="s">
        <v>44</v>
      </c>
      <c r="E6" s="143">
        <f>VLOOKUP($B6,'Полный поартикульный список'!A:F,6,0)</f>
        <v>14.802113519999997</v>
      </c>
      <c r="F6" s="153" t="s">
        <v>818</v>
      </c>
      <c r="G6" s="4" t="s">
        <v>820</v>
      </c>
      <c r="H6" s="135" t="s">
        <v>818</v>
      </c>
      <c r="I6" s="135" t="s">
        <v>818</v>
      </c>
      <c r="J6" s="135" t="s">
        <v>818</v>
      </c>
      <c r="K6" s="157"/>
    </row>
    <row r="7" spans="1:14" ht="24.95" customHeight="1" x14ac:dyDescent="0.2">
      <c r="B7" s="156">
        <v>76050101</v>
      </c>
      <c r="C7" s="100" t="str">
        <f>VLOOKUP($B7,'Полный поартикульный список'!A:F,3,0)</f>
        <v>Доводчик TS77 EN 3 стд., серый</v>
      </c>
      <c r="D7" s="100" t="s">
        <v>44</v>
      </c>
      <c r="E7" s="143">
        <f>VLOOKUP($B7,'Полный поартикульный список'!A:F,6,0)</f>
        <v>15.508747079999999</v>
      </c>
      <c r="F7" s="154" t="s">
        <v>813</v>
      </c>
      <c r="G7" s="4" t="s">
        <v>820</v>
      </c>
      <c r="H7" s="135" t="s">
        <v>813</v>
      </c>
      <c r="I7" s="135" t="s">
        <v>818</v>
      </c>
      <c r="J7" s="135" t="s">
        <v>818</v>
      </c>
      <c r="K7" s="157"/>
    </row>
    <row r="8" spans="1:14" ht="24.95" customHeight="1" x14ac:dyDescent="0.2">
      <c r="B8" s="156">
        <v>76060101</v>
      </c>
      <c r="C8" s="100" t="str">
        <f>VLOOKUP($B8,'Полный поартикульный список'!A:F,3,0)</f>
        <v>Доводчик TS77 EN 4 стд., серый</v>
      </c>
      <c r="D8" s="100" t="s">
        <v>85</v>
      </c>
      <c r="E8" s="143">
        <f>VLOOKUP($B8,'Полный поартикульный список'!A:F,6,0)</f>
        <v>16.426131000000002</v>
      </c>
      <c r="F8" s="155" t="s">
        <v>820</v>
      </c>
      <c r="G8" s="135" t="s">
        <v>818</v>
      </c>
      <c r="H8" s="4" t="s">
        <v>820</v>
      </c>
      <c r="I8" s="135" t="s">
        <v>818</v>
      </c>
      <c r="J8" s="135" t="s">
        <v>818</v>
      </c>
      <c r="K8" s="158" t="s">
        <v>821</v>
      </c>
      <c r="L8" s="138"/>
    </row>
    <row r="9" spans="1:14" ht="24.95" customHeight="1" x14ac:dyDescent="0.2">
      <c r="B9" s="156">
        <v>67010101</v>
      </c>
      <c r="C9" s="100" t="str">
        <f>VLOOKUP($B9,'Полный поартикульный список'!A:F,3,0)</f>
        <v>Дов-к  TS Compakt EN 2/3/4 стд., серый</v>
      </c>
      <c r="D9" s="100" t="s">
        <v>87</v>
      </c>
      <c r="E9" s="143">
        <f>VLOOKUP($B9,'Полный поартикульный список'!A:F,6,0)</f>
        <v>19.150359240000004</v>
      </c>
      <c r="F9" s="154" t="s">
        <v>813</v>
      </c>
      <c r="G9" s="4" t="s">
        <v>820</v>
      </c>
      <c r="H9" s="4" t="s">
        <v>820</v>
      </c>
      <c r="I9" s="135" t="s">
        <v>818</v>
      </c>
      <c r="J9" s="135" t="s">
        <v>818</v>
      </c>
      <c r="K9" s="158" t="s">
        <v>823</v>
      </c>
    </row>
    <row r="10" spans="1:14" ht="24.95" customHeight="1" x14ac:dyDescent="0.2">
      <c r="B10" s="156">
        <v>67010201</v>
      </c>
      <c r="C10" s="100" t="str">
        <f>VLOOKUP($B10,'Полный поартикульный список'!A:F,3,0)</f>
        <v>Дов-к  TS Compakt EN 2/3/4 ФОП, серый</v>
      </c>
      <c r="D10" s="100" t="s">
        <v>47</v>
      </c>
      <c r="E10" s="143">
        <f>VLOOKUP($B10,'Полный поартикульный список'!A:F,6,0)</f>
        <v>35.190856799999999</v>
      </c>
      <c r="F10" s="4" t="s">
        <v>820</v>
      </c>
      <c r="G10" s="4" t="s">
        <v>820</v>
      </c>
      <c r="H10" s="135" t="s">
        <v>818</v>
      </c>
      <c r="I10" s="135" t="s">
        <v>818</v>
      </c>
      <c r="J10" s="135" t="s">
        <v>818</v>
      </c>
      <c r="K10" s="158" t="s">
        <v>823</v>
      </c>
    </row>
    <row r="11" spans="1:14" ht="24.95" customHeight="1" x14ac:dyDescent="0.2">
      <c r="B11" s="156">
        <v>66400101</v>
      </c>
      <c r="C11" s="100" t="str">
        <f>VLOOKUP($B11,'Полный поартикульный список'!A:F,3,0)</f>
        <v>Доводчик TS68 EN 2/3/4 стд., серый</v>
      </c>
      <c r="D11" s="100" t="s">
        <v>44</v>
      </c>
      <c r="E11" s="143">
        <f>VLOOKUP($B11,'Полный поартикульный список'!A:F,6,0)</f>
        <v>25.468176</v>
      </c>
      <c r="F11" s="154" t="s">
        <v>813</v>
      </c>
      <c r="G11" s="4" t="s">
        <v>820</v>
      </c>
      <c r="H11" s="4" t="s">
        <v>820</v>
      </c>
      <c r="I11" s="135" t="s">
        <v>818</v>
      </c>
      <c r="J11" s="135" t="s">
        <v>818</v>
      </c>
      <c r="K11" s="158" t="s">
        <v>821</v>
      </c>
    </row>
    <row r="12" spans="1:14" ht="24.95" customHeight="1" x14ac:dyDescent="0.2">
      <c r="B12" s="159">
        <v>66400201</v>
      </c>
      <c r="C12" s="100" t="str">
        <f>VLOOKUP($B12,'Полный поартикульный список'!A:F,3,0)</f>
        <v>Доводчик TS68 EN 2/3/4 ФОП, серый</v>
      </c>
      <c r="D12" s="100" t="s">
        <v>44</v>
      </c>
      <c r="E12" s="143">
        <f>VLOOKUP($B12,'Полный поартикульный список'!A:F,6,0)</f>
        <v>55.919255999999997</v>
      </c>
      <c r="F12" s="4" t="s">
        <v>820</v>
      </c>
      <c r="G12" s="4" t="s">
        <v>820</v>
      </c>
      <c r="H12" s="135" t="s">
        <v>818</v>
      </c>
      <c r="I12" s="135" t="s">
        <v>818</v>
      </c>
      <c r="J12" s="135" t="s">
        <v>818</v>
      </c>
      <c r="K12" s="158" t="s">
        <v>821</v>
      </c>
    </row>
    <row r="13" spans="1:14" ht="24.95" customHeight="1" x14ac:dyDescent="0.2">
      <c r="B13" s="159">
        <v>66000101</v>
      </c>
      <c r="C13" s="100" t="str">
        <f>VLOOKUP($B13,'Полный поартикульный список'!A:F,3,0)</f>
        <v>Рычаг складной для TS68 стд., серый</v>
      </c>
      <c r="D13" s="100" t="s">
        <v>45</v>
      </c>
      <c r="E13" s="143">
        <f>VLOOKUP($B13,'Полный поартикульный список'!A:F,6,0)</f>
        <v>10.025988</v>
      </c>
      <c r="F13" s="4"/>
      <c r="G13" s="4"/>
      <c r="H13" s="4"/>
      <c r="I13" s="135"/>
      <c r="J13" s="135"/>
      <c r="K13" s="158"/>
    </row>
    <row r="14" spans="1:14" ht="24.95" customHeight="1" x14ac:dyDescent="0.2">
      <c r="A14" s="11"/>
      <c r="B14" s="159">
        <v>77200101</v>
      </c>
      <c r="C14" s="100" t="str">
        <f>VLOOKUP($B14,'Полный поартикульный список'!A:F,3,0)</f>
        <v>Рычаг складной для TS77 стд., серый</v>
      </c>
      <c r="D14" s="100" t="s">
        <v>44</v>
      </c>
      <c r="E14" s="143">
        <f>VLOOKUP($B14,'Полный поартикульный список'!A:F,6,0)</f>
        <v>4.7782920000000004</v>
      </c>
      <c r="F14" s="135"/>
      <c r="G14" s="135"/>
      <c r="H14" s="135"/>
      <c r="I14" s="135"/>
      <c r="J14" s="135"/>
      <c r="K14" s="157"/>
    </row>
    <row r="15" spans="1:14" ht="24.95" customHeight="1" x14ac:dyDescent="0.2">
      <c r="A15" s="11"/>
      <c r="B15" s="160">
        <v>27112201</v>
      </c>
      <c r="C15" s="100" t="str">
        <f>VLOOKUP($B15,'Полный поартикульный список'!A:F,3,0)</f>
        <v>TS-Profil EN2/3/4+Size5 BCA, к-т, серый</v>
      </c>
      <c r="D15" s="100" t="s">
        <v>86</v>
      </c>
      <c r="E15" s="143">
        <f>VLOOKUP($B15,'Полный поартикульный список'!A:F,6,0)</f>
        <v>40.837786919999999</v>
      </c>
      <c r="F15" s="4" t="s">
        <v>820</v>
      </c>
      <c r="G15" s="4" t="s">
        <v>820</v>
      </c>
      <c r="H15" s="4" t="s">
        <v>819</v>
      </c>
      <c r="I15" s="135" t="s">
        <v>818</v>
      </c>
      <c r="J15" s="135" t="s">
        <v>818</v>
      </c>
      <c r="K15" s="158" t="s">
        <v>824</v>
      </c>
    </row>
    <row r="16" spans="1:14" ht="24.95" customHeight="1" x14ac:dyDescent="0.2">
      <c r="A16" s="11"/>
      <c r="B16" s="134">
        <v>8010018</v>
      </c>
      <c r="C16" s="100" t="str">
        <f>VLOOKUP($B16,'Полный поартикульный список'!A:F,3,0)</f>
        <v>Пластина монт. для TS Profil, ал. необр.</v>
      </c>
      <c r="D16" s="100" t="s">
        <v>743</v>
      </c>
      <c r="E16" s="143">
        <f>VLOOKUP($B16,'Полный поартикульный список'!A:F,6,0)</f>
        <v>4.3811039999999997</v>
      </c>
      <c r="F16" s="135"/>
      <c r="G16" s="135"/>
      <c r="H16" s="135"/>
      <c r="I16" s="135"/>
      <c r="J16" s="135"/>
      <c r="K16" s="157"/>
    </row>
    <row r="17" spans="2:11" ht="24.95" customHeight="1" x14ac:dyDescent="0.2">
      <c r="B17" s="180" t="s">
        <v>803</v>
      </c>
      <c r="C17" s="181"/>
      <c r="D17" s="181"/>
      <c r="E17" s="181"/>
      <c r="F17" s="181"/>
      <c r="G17" s="181"/>
      <c r="H17" s="181"/>
      <c r="I17" s="181"/>
      <c r="J17" s="181"/>
      <c r="K17" s="182"/>
    </row>
    <row r="18" spans="2:11" ht="24.95" customHeight="1" x14ac:dyDescent="0.2">
      <c r="B18" s="156">
        <v>22212101</v>
      </c>
      <c r="C18" s="100" t="str">
        <f>VLOOKUP($B18,'Полный поартикульный список'!A:F,3,0)</f>
        <v>Доводчик TS71 EN 3/4, серый</v>
      </c>
      <c r="D18" s="100" t="s">
        <v>45</v>
      </c>
      <c r="E18" s="136">
        <f>VLOOKUP($B18,'Полный поартикульный список'!A:F,6,0)</f>
        <v>46.109915999999998</v>
      </c>
      <c r="F18" s="4" t="s">
        <v>813</v>
      </c>
      <c r="G18" s="4" t="s">
        <v>820</v>
      </c>
      <c r="H18" s="4" t="s">
        <v>820</v>
      </c>
      <c r="I18" s="135" t="s">
        <v>818</v>
      </c>
      <c r="J18" s="135" t="s">
        <v>818</v>
      </c>
      <c r="K18" s="158" t="s">
        <v>821</v>
      </c>
    </row>
    <row r="19" spans="2:11" ht="24.95" customHeight="1" x14ac:dyDescent="0.2">
      <c r="B19" s="156">
        <v>22232101</v>
      </c>
      <c r="C19" s="100" t="str">
        <f>VLOOKUP($B19,'Полный поартикульный список'!A:F,3,0)</f>
        <v>Доводчик TS72 EN 2-4, серый</v>
      </c>
      <c r="D19" s="100" t="s">
        <v>45</v>
      </c>
      <c r="E19" s="136">
        <f>VLOOKUP($B19,'Полный поартикульный список'!A:F,6,0)</f>
        <v>52.212168000000005</v>
      </c>
      <c r="F19" s="4" t="s">
        <v>813</v>
      </c>
      <c r="G19" s="4" t="s">
        <v>819</v>
      </c>
      <c r="H19" s="4" t="s">
        <v>820</v>
      </c>
      <c r="I19" s="135" t="s">
        <v>818</v>
      </c>
      <c r="J19" s="135" t="s">
        <v>818</v>
      </c>
      <c r="K19" s="158" t="s">
        <v>825</v>
      </c>
    </row>
    <row r="20" spans="2:11" ht="24.95" customHeight="1" x14ac:dyDescent="0.2">
      <c r="B20" s="156">
        <v>37010101</v>
      </c>
      <c r="C20" s="100" t="str">
        <f>VLOOKUP($B20,'Полный поартикульный список'!A:F,3,0)</f>
        <v>Доводчик TS73V EN 2-4 BCA, серый</v>
      </c>
      <c r="D20" s="100" t="s">
        <v>768</v>
      </c>
      <c r="E20" s="136">
        <f>VLOOKUP($B20,'Полный поартикульный список'!A:F,6,0)</f>
        <v>78.534418559999992</v>
      </c>
      <c r="F20" s="4" t="s">
        <v>820</v>
      </c>
      <c r="G20" s="4" t="s">
        <v>819</v>
      </c>
      <c r="H20" s="4" t="s">
        <v>820</v>
      </c>
      <c r="I20" s="135" t="s">
        <v>813</v>
      </c>
      <c r="J20" s="135" t="s">
        <v>818</v>
      </c>
      <c r="K20" s="158" t="s">
        <v>824</v>
      </c>
    </row>
    <row r="21" spans="2:11" ht="24.95" customHeight="1" x14ac:dyDescent="0.2">
      <c r="B21" s="161">
        <v>38010101</v>
      </c>
      <c r="C21" s="100" t="str">
        <f>VLOOKUP($B21,'Полный поартикульный список'!A:F,3,0)</f>
        <v>Доводчик TS83 EN 3-6 BC, серый</v>
      </c>
      <c r="D21" s="100" t="s">
        <v>769</v>
      </c>
      <c r="E21" s="136">
        <f>VLOOKUP($B21,'Полный поартикульный список'!A:F,6,0)</f>
        <v>94.302059999999983</v>
      </c>
      <c r="F21" s="4" t="s">
        <v>820</v>
      </c>
      <c r="G21" s="4" t="s">
        <v>820</v>
      </c>
      <c r="H21" s="4" t="s">
        <v>820</v>
      </c>
      <c r="I21" s="135" t="s">
        <v>818</v>
      </c>
      <c r="J21" s="4" t="s">
        <v>818</v>
      </c>
      <c r="K21" s="158" t="s">
        <v>824</v>
      </c>
    </row>
    <row r="22" spans="2:11" ht="24.95" customHeight="1" x14ac:dyDescent="0.2">
      <c r="B22" s="156">
        <v>38020101</v>
      </c>
      <c r="C22" s="100" t="str">
        <f>VLOOKUP($B22,'Полный поартикульный список'!A:F,3,0)</f>
        <v>Доводчик TS83 EN 3-6 BC+DC, серый</v>
      </c>
      <c r="D22" s="100" t="s">
        <v>770</v>
      </c>
      <c r="E22" s="136">
        <f>VLOOKUP($B22,'Полный поартикульный список'!A:F,6,0)</f>
        <v>185.90805600000002</v>
      </c>
      <c r="F22" s="4" t="s">
        <v>819</v>
      </c>
      <c r="G22" s="4" t="s">
        <v>820</v>
      </c>
      <c r="H22" s="4" t="s">
        <v>820</v>
      </c>
      <c r="I22" s="135" t="s">
        <v>818</v>
      </c>
      <c r="J22" s="4" t="s">
        <v>820</v>
      </c>
      <c r="K22" s="158" t="s">
        <v>824</v>
      </c>
    </row>
    <row r="23" spans="2:11" ht="24.95" customHeight="1" x14ac:dyDescent="0.2">
      <c r="B23" s="156">
        <v>83060101</v>
      </c>
      <c r="C23" s="100" t="str">
        <f>VLOOKUP($B23,'Полный поартикульный список'!A:F,3,0)</f>
        <v>Доводчик TS 83 BC EN 7 без рыч., серый</v>
      </c>
      <c r="D23" s="100" t="s">
        <v>46</v>
      </c>
      <c r="E23" s="136">
        <f>VLOOKUP($B23,'Полный поартикульный список'!A:F,6,0)</f>
        <v>174.67846799999998</v>
      </c>
      <c r="F23" s="4" t="s">
        <v>820</v>
      </c>
      <c r="G23" s="135" t="s">
        <v>818</v>
      </c>
      <c r="H23" s="4" t="s">
        <v>820</v>
      </c>
      <c r="I23" s="135" t="s">
        <v>818</v>
      </c>
      <c r="J23" s="135" t="s">
        <v>818</v>
      </c>
      <c r="K23" s="158" t="s">
        <v>824</v>
      </c>
    </row>
    <row r="24" spans="2:11" ht="24.95" customHeight="1" x14ac:dyDescent="0.2">
      <c r="B24" s="156">
        <v>38030301</v>
      </c>
      <c r="C24" s="100" t="str">
        <f>VLOOKUP($B24,'Полный поартикульный список'!A:F,3,0)</f>
        <v>Доводчик TS83 EN 3-6 AC, стд.рыч., серый</v>
      </c>
      <c r="D24" s="100" t="s">
        <v>46</v>
      </c>
      <c r="E24" s="136">
        <f>VLOOKUP($B24,'Полный поартикульный список'!A:F,6,0)</f>
        <v>189.81975600000001</v>
      </c>
      <c r="F24" s="4" t="s">
        <v>820</v>
      </c>
      <c r="G24" s="135" t="s">
        <v>813</v>
      </c>
      <c r="H24" s="4" t="s">
        <v>820</v>
      </c>
      <c r="I24" s="135" t="s">
        <v>818</v>
      </c>
      <c r="J24" s="135" t="s">
        <v>818</v>
      </c>
      <c r="K24" s="158" t="s">
        <v>824</v>
      </c>
    </row>
    <row r="25" spans="2:11" ht="24.95" customHeight="1" x14ac:dyDescent="0.2">
      <c r="B25" s="156">
        <v>22002301</v>
      </c>
      <c r="C25" s="100" t="str">
        <f>VLOOKUP($B25,'Полный поартикульный список'!A:F,3,0)</f>
        <v>Рычаг TS71, 72, 73V, 83, серый</v>
      </c>
      <c r="D25" s="100" t="s">
        <v>771</v>
      </c>
      <c r="E25" s="136">
        <f>VLOOKUP($B25,'Полный поартикульный список'!A:F,6,0)</f>
        <v>20.689884000000003</v>
      </c>
      <c r="F25" s="135"/>
      <c r="G25" s="135"/>
      <c r="H25" s="135"/>
      <c r="I25" s="135"/>
      <c r="J25" s="135"/>
      <c r="K25" s="157"/>
    </row>
    <row r="26" spans="2:11" ht="24.95" customHeight="1" x14ac:dyDescent="0.2">
      <c r="B26" s="180" t="s">
        <v>830</v>
      </c>
      <c r="C26" s="181"/>
      <c r="D26" s="181"/>
      <c r="E26" s="181"/>
      <c r="F26" s="181"/>
      <c r="G26" s="181"/>
      <c r="H26" s="181"/>
      <c r="I26" s="181"/>
      <c r="J26" s="181"/>
      <c r="K26" s="182"/>
    </row>
    <row r="27" spans="2:11" ht="24.95" customHeight="1" x14ac:dyDescent="0.2">
      <c r="B27" s="156">
        <v>83000101</v>
      </c>
      <c r="C27" s="100" t="str">
        <f>VLOOKUP($B27,'Полный поартикульный список'!A:F,3,0)</f>
        <v>Рычаг плоский TS71, 72, 73V, 83, серый</v>
      </c>
      <c r="D27" s="100" t="s">
        <v>771</v>
      </c>
      <c r="E27" s="136">
        <f>VLOOKUP($B27,'Полный поартикульный список'!A:F,6,0)</f>
        <v>21.989771999999999</v>
      </c>
      <c r="F27" s="135"/>
      <c r="G27" s="135"/>
      <c r="H27" s="135"/>
      <c r="I27" s="135"/>
      <c r="J27" s="135"/>
      <c r="K27" s="157"/>
    </row>
    <row r="28" spans="2:11" ht="24.95" customHeight="1" x14ac:dyDescent="0.2">
      <c r="B28" s="156">
        <v>22002501</v>
      </c>
      <c r="C28" s="100" t="str">
        <f>VLOOKUP($B28,'Полный поартикульный список'!A:F,3,0)</f>
        <v>Рычаг TS71, 72 ФОП неоткл., серый</v>
      </c>
      <c r="D28" s="100" t="s">
        <v>47</v>
      </c>
      <c r="E28" s="136">
        <f>VLOOKUP($B28,'Полный поартикульный список'!A:F,6,0)</f>
        <v>51.69462</v>
      </c>
      <c r="F28" s="135"/>
      <c r="G28" s="135"/>
      <c r="H28" s="135" t="s">
        <v>818</v>
      </c>
      <c r="I28" s="135"/>
      <c r="J28" s="135"/>
      <c r="K28" s="157"/>
    </row>
    <row r="29" spans="2:11" ht="24.95" customHeight="1" x14ac:dyDescent="0.2">
      <c r="B29" s="156">
        <v>22003001</v>
      </c>
      <c r="C29" s="100" t="str">
        <f>VLOOKUP($B29,'Полный поартикульный список'!A:F,3,0)</f>
        <v>Рычаг TS73V, 83 ФОП откл., серый</v>
      </c>
      <c r="D29" s="100" t="s">
        <v>771</v>
      </c>
      <c r="E29" s="136">
        <f>VLOOKUP($B29,'Полный поартикульный список'!A:F,6,0)</f>
        <v>74.695415999999994</v>
      </c>
      <c r="F29" s="135"/>
      <c r="G29" s="135"/>
      <c r="H29" s="135" t="s">
        <v>818</v>
      </c>
      <c r="I29" s="135"/>
      <c r="J29" s="135"/>
      <c r="K29" s="157"/>
    </row>
    <row r="30" spans="2:11" ht="24.95" customHeight="1" x14ac:dyDescent="0.2">
      <c r="B30" s="156">
        <v>22002101</v>
      </c>
      <c r="C30" s="100" t="str">
        <f>VLOOKUP($B30,'Полный поартикульный список'!A:F,3,0)</f>
        <v>Пластина монт. TS71, 72, серый</v>
      </c>
      <c r="D30" s="100" t="s">
        <v>47</v>
      </c>
      <c r="E30" s="136">
        <f>VLOOKUP($B30,'Полный поартикульный список'!A:F,6,0)</f>
        <v>6.0661440000000004</v>
      </c>
      <c r="F30" s="135"/>
      <c r="G30" s="135"/>
      <c r="H30" s="135"/>
      <c r="I30" s="135"/>
      <c r="J30" s="135"/>
      <c r="K30" s="157"/>
    </row>
    <row r="31" spans="2:11" ht="24.95" customHeight="1" x14ac:dyDescent="0.2">
      <c r="B31" s="156">
        <v>37000101</v>
      </c>
      <c r="C31" s="100" t="str">
        <f>VLOOKUP($B31,'Полный поартикульный список'!A:F,3,0)</f>
        <v>Пластина монт. TS73V, серый</v>
      </c>
      <c r="D31" s="100" t="s">
        <v>771</v>
      </c>
      <c r="E31" s="136">
        <f>VLOOKUP($B31,'Полный поартикульный список'!A:F,6,0)</f>
        <v>13.672895999999998</v>
      </c>
      <c r="F31" s="135"/>
      <c r="G31" s="135"/>
      <c r="H31" s="135"/>
      <c r="I31" s="135"/>
      <c r="J31" s="135"/>
      <c r="K31" s="157"/>
    </row>
    <row r="32" spans="2:11" ht="24.95" customHeight="1" x14ac:dyDescent="0.2">
      <c r="B32" s="180" t="s">
        <v>836</v>
      </c>
      <c r="C32" s="181"/>
      <c r="D32" s="181"/>
      <c r="E32" s="181"/>
      <c r="F32" s="181"/>
      <c r="G32" s="181"/>
      <c r="H32" s="181"/>
      <c r="I32" s="181"/>
      <c r="J32" s="181"/>
      <c r="K32" s="182"/>
    </row>
    <row r="33" spans="2:11" ht="24.95" customHeight="1" x14ac:dyDescent="0.2">
      <c r="B33" s="156">
        <v>47000000</v>
      </c>
      <c r="C33" s="100" t="str">
        <f>VLOOKUP($B33,'Полный поартикульный список'!A:F,3,0)</f>
        <v>Коорд. SR390 для исп. с MK396, ст.оцинк.</v>
      </c>
      <c r="D33" s="100" t="s">
        <v>48</v>
      </c>
      <c r="E33" s="136">
        <f>VLOOKUP($B33,'Полный поартикульный список'!A:F,6,0)</f>
        <v>73.178879999999992</v>
      </c>
      <c r="F33" s="135"/>
      <c r="G33" s="4" t="s">
        <v>820</v>
      </c>
      <c r="H33" s="4" t="s">
        <v>820</v>
      </c>
      <c r="I33" s="135"/>
      <c r="J33" s="135"/>
      <c r="K33" s="157"/>
    </row>
    <row r="34" spans="2:11" ht="24.95" customHeight="1" x14ac:dyDescent="0.2">
      <c r="B34" s="156">
        <v>47000001</v>
      </c>
      <c r="C34" s="100" t="str">
        <f>VLOOKUP($B34,'Полный поартикульный список'!A:F,3,0)</f>
        <v>Коорд. SR390 для исп. с MK396, серый</v>
      </c>
      <c r="D34" s="100" t="s">
        <v>780</v>
      </c>
      <c r="E34" s="136">
        <f>VLOOKUP($B34,'Полный поартикульный список'!A:F,6,0)</f>
        <v>80.099580000000003</v>
      </c>
      <c r="F34" s="135"/>
      <c r="G34" s="4" t="s">
        <v>820</v>
      </c>
      <c r="H34" s="4" t="s">
        <v>820</v>
      </c>
      <c r="I34" s="135"/>
      <c r="J34" s="135"/>
      <c r="K34" s="157"/>
    </row>
    <row r="35" spans="2:11" ht="24.95" customHeight="1" x14ac:dyDescent="0.2">
      <c r="B35" s="180" t="s">
        <v>831</v>
      </c>
      <c r="C35" s="181"/>
      <c r="D35" s="181"/>
      <c r="E35" s="181"/>
      <c r="F35" s="181"/>
      <c r="G35" s="181"/>
      <c r="H35" s="181"/>
      <c r="I35" s="181"/>
      <c r="J35" s="181"/>
      <c r="K35" s="182"/>
    </row>
    <row r="36" spans="2:11" ht="24.95" customHeight="1" x14ac:dyDescent="0.2">
      <c r="B36" s="156">
        <v>10200401</v>
      </c>
      <c r="C36" s="135" t="str">
        <f>VLOOKUP($B36,'Полный поартикульный список'!A:F,3,0)</f>
        <v>Доводчик TS90 Impulse EN3/4, серый</v>
      </c>
      <c r="D36" s="100" t="s">
        <v>771</v>
      </c>
      <c r="E36" s="136">
        <f>VLOOKUP($B36,'Полный поартикульный список'!A:F,6,0)</f>
        <v>69.330970800000003</v>
      </c>
      <c r="F36" s="135" t="s">
        <v>813</v>
      </c>
      <c r="G36" s="4" t="s">
        <v>820</v>
      </c>
      <c r="H36" s="4" t="s">
        <v>819</v>
      </c>
      <c r="I36" s="135" t="s">
        <v>818</v>
      </c>
      <c r="J36" s="135" t="s">
        <v>813</v>
      </c>
      <c r="K36" s="158" t="s">
        <v>823</v>
      </c>
    </row>
    <row r="37" spans="2:11" ht="24.95" customHeight="1" x14ac:dyDescent="0.2">
      <c r="B37" s="180" t="s">
        <v>832</v>
      </c>
      <c r="C37" s="181"/>
      <c r="D37" s="181"/>
      <c r="E37" s="181"/>
      <c r="F37" s="181"/>
      <c r="G37" s="181"/>
      <c r="H37" s="181"/>
      <c r="I37" s="181"/>
      <c r="J37" s="181"/>
      <c r="K37" s="182"/>
    </row>
    <row r="38" spans="2:11" ht="24.95" customHeight="1" x14ac:dyDescent="0.2">
      <c r="B38" s="156">
        <v>10002000</v>
      </c>
      <c r="C38" s="100" t="str">
        <f>VLOOKUP($B38,'Полный поартикульный список'!A:F,3,0)</f>
        <v>Ограничитель упругий угла откр. TS90</v>
      </c>
      <c r="D38" s="4" t="s">
        <v>49</v>
      </c>
      <c r="E38" s="136">
        <f>VLOOKUP($B38,'Полный поартикульный список'!A:F,6,0)</f>
        <v>17.813279999999999</v>
      </c>
      <c r="F38" s="135"/>
      <c r="G38" s="135"/>
      <c r="H38" s="135"/>
      <c r="I38" s="135"/>
      <c r="J38" s="135"/>
      <c r="K38" s="157"/>
    </row>
    <row r="39" spans="2:11" ht="24.95" customHeight="1" x14ac:dyDescent="0.2">
      <c r="B39" s="156">
        <v>10002100</v>
      </c>
      <c r="C39" s="100" t="str">
        <f>VLOOKUP($B39,'Полный поартикульный список'!A:F,3,0)</f>
        <v>ФОП д/ск.кан. TS90, комплект</v>
      </c>
      <c r="D39" s="4" t="s">
        <v>49</v>
      </c>
      <c r="E39" s="136">
        <f>VLOOKUP($B39,'Полный поартикульный список'!A:F,6,0)</f>
        <v>23.089260599999999</v>
      </c>
      <c r="F39" s="135"/>
      <c r="G39" s="135"/>
      <c r="H39" s="135" t="s">
        <v>818</v>
      </c>
      <c r="I39" s="135"/>
      <c r="J39" s="135"/>
      <c r="K39" s="157"/>
    </row>
    <row r="40" spans="2:11" ht="24.95" customHeight="1" x14ac:dyDescent="0.2">
      <c r="B40" s="156">
        <v>10002801</v>
      </c>
      <c r="C40" s="100" t="str">
        <f>VLOOKUP($B40,'Полный поартикульный список'!A:F,3,0)</f>
        <v>Пл. монт. д/ск.кан. TS90 EN3/4, серый</v>
      </c>
      <c r="D40" s="100" t="s">
        <v>47</v>
      </c>
      <c r="E40" s="136">
        <f>VLOOKUP($B40,'Полный поартикульный список'!A:F,6,0)</f>
        <v>22.591571999999996</v>
      </c>
      <c r="F40" s="135"/>
      <c r="G40" s="135"/>
      <c r="H40" s="135"/>
      <c r="I40" s="135"/>
      <c r="J40" s="135"/>
      <c r="K40" s="157"/>
    </row>
    <row r="41" spans="2:11" ht="24.95" customHeight="1" x14ac:dyDescent="0.2">
      <c r="B41" s="156">
        <v>10003001</v>
      </c>
      <c r="C41" s="100" t="str">
        <f>VLOOKUP($B41,'Полный поартикульный список'!A:F,3,0)</f>
        <v xml:space="preserve">Уголок монт. д/cк.к. TS90 EN3/4, серый </v>
      </c>
      <c r="D41" s="100" t="s">
        <v>47</v>
      </c>
      <c r="E41" s="136">
        <f>VLOOKUP($B41,'Полный поартикульный список'!A:F,6,0)</f>
        <v>33.604512</v>
      </c>
      <c r="F41" s="135"/>
      <c r="G41" s="135"/>
      <c r="H41" s="135"/>
      <c r="I41" s="135"/>
      <c r="J41" s="135"/>
      <c r="K41" s="157"/>
    </row>
    <row r="42" spans="2:11" ht="24.95" customHeight="1" x14ac:dyDescent="0.2">
      <c r="B42" s="180" t="s">
        <v>833</v>
      </c>
      <c r="C42" s="181"/>
      <c r="D42" s="181"/>
      <c r="E42" s="181"/>
      <c r="F42" s="181"/>
      <c r="G42" s="181"/>
      <c r="H42" s="181"/>
      <c r="I42" s="181"/>
      <c r="J42" s="181"/>
      <c r="K42" s="182"/>
    </row>
    <row r="43" spans="2:11" ht="24.95" customHeight="1" x14ac:dyDescent="0.2">
      <c r="B43" s="156">
        <v>42020101</v>
      </c>
      <c r="C43" s="100" t="str">
        <f>VLOOKUP($B43,'Полный поартикульный список'!A:F,3,0)</f>
        <v>Дов-к клч. TS92 B EN 1-4, серый</v>
      </c>
      <c r="D43" s="100" t="s">
        <v>772</v>
      </c>
      <c r="E43" s="136">
        <f>VLOOKUP($B43,'Полный поартикульный список'!A:F,6,0)</f>
        <v>120.8552814</v>
      </c>
      <c r="F43" s="135" t="s">
        <v>813</v>
      </c>
      <c r="G43" s="4" t="s">
        <v>819</v>
      </c>
      <c r="H43" s="4" t="s">
        <v>819</v>
      </c>
      <c r="I43" s="4" t="s">
        <v>819</v>
      </c>
      <c r="J43" s="4" t="s">
        <v>819</v>
      </c>
      <c r="K43" s="158" t="s">
        <v>823</v>
      </c>
    </row>
    <row r="44" spans="2:11" ht="24.95" customHeight="1" x14ac:dyDescent="0.2">
      <c r="B44" s="156">
        <v>42020104</v>
      </c>
      <c r="C44" s="100" t="str">
        <f>VLOOKUP($B44,'Полный поартикульный список'!A:F,3,0)</f>
        <v>Дов-к клч. TS92 B EN 1-4, под нер.ст.</v>
      </c>
      <c r="D44" s="100" t="s">
        <v>50</v>
      </c>
      <c r="E44" s="136">
        <f>VLOOKUP($B44,'Полный поартикульный список'!A:F,6,0)</f>
        <v>246.14643060000003</v>
      </c>
      <c r="F44" s="135" t="s">
        <v>813</v>
      </c>
      <c r="G44" s="4" t="s">
        <v>819</v>
      </c>
      <c r="H44" s="4" t="s">
        <v>819</v>
      </c>
      <c r="I44" s="4" t="s">
        <v>819</v>
      </c>
      <c r="J44" s="4" t="s">
        <v>819</v>
      </c>
      <c r="K44" s="158" t="s">
        <v>823</v>
      </c>
    </row>
    <row r="45" spans="2:11" ht="24.95" customHeight="1" x14ac:dyDescent="0.2">
      <c r="B45" s="156">
        <v>43020001</v>
      </c>
      <c r="C45" s="100" t="str">
        <f>VLOOKUP($B45,'Полный поартикульный список'!A:F,3,0)</f>
        <v>Дов-к клч. TS93 B BC+DC EN 2-5, серый</v>
      </c>
      <c r="D45" s="100" t="s">
        <v>772</v>
      </c>
      <c r="E45" s="136">
        <f>VLOOKUP($B45,'Полный поартикульный список'!A:F,6,0)</f>
        <v>214.397268</v>
      </c>
      <c r="F45" s="4" t="s">
        <v>820</v>
      </c>
      <c r="G45" s="4" t="s">
        <v>820</v>
      </c>
      <c r="H45" s="4" t="s">
        <v>819</v>
      </c>
      <c r="I45" s="135" t="s">
        <v>818</v>
      </c>
      <c r="J45" s="4" t="s">
        <v>819</v>
      </c>
      <c r="K45" s="158" t="s">
        <v>823</v>
      </c>
    </row>
    <row r="46" spans="2:11" ht="24.95" customHeight="1" x14ac:dyDescent="0.2">
      <c r="B46" s="156">
        <v>43520001</v>
      </c>
      <c r="C46" s="100" t="str">
        <f>VLOOKUP($B46,'Полный поартикульный список'!A:F,3,0)</f>
        <v>Дов-к клч. TS93 B BC+DC EN 5-7, серый</v>
      </c>
      <c r="D46" s="100" t="s">
        <v>770</v>
      </c>
      <c r="E46" s="136">
        <f>VLOOKUP($B46,'Полный поартикульный список'!A:F,6,0)</f>
        <v>314.46457199999992</v>
      </c>
      <c r="F46" s="4" t="s">
        <v>819</v>
      </c>
      <c r="G46" s="135" t="s">
        <v>813</v>
      </c>
      <c r="H46" s="4" t="s">
        <v>819</v>
      </c>
      <c r="I46" s="135" t="s">
        <v>818</v>
      </c>
      <c r="J46" s="4" t="s">
        <v>820</v>
      </c>
      <c r="K46" s="158" t="s">
        <v>823</v>
      </c>
    </row>
    <row r="47" spans="2:11" ht="24.95" customHeight="1" x14ac:dyDescent="0.2">
      <c r="B47" s="156">
        <v>43020004</v>
      </c>
      <c r="C47" s="100" t="str">
        <f>VLOOKUP($B47,'Полный поартикульный список'!A:F,3,0)</f>
        <v>Дов-к клч. TS93 B BC+DC EN 2-5, п/н.ст.</v>
      </c>
      <c r="D47" s="100" t="s">
        <v>50</v>
      </c>
      <c r="E47" s="136">
        <f>VLOOKUP($B47,'Полный поартикульный список'!A:F,6,0)</f>
        <v>286.73362799999995</v>
      </c>
      <c r="F47" s="4" t="s">
        <v>820</v>
      </c>
      <c r="G47" s="4" t="s">
        <v>820</v>
      </c>
      <c r="H47" s="4" t="s">
        <v>819</v>
      </c>
      <c r="I47" s="135" t="s">
        <v>818</v>
      </c>
      <c r="J47" s="4" t="s">
        <v>819</v>
      </c>
      <c r="K47" s="158" t="s">
        <v>823</v>
      </c>
    </row>
    <row r="48" spans="2:11" ht="24.95" customHeight="1" x14ac:dyDescent="0.2">
      <c r="B48" s="156">
        <v>13010001</v>
      </c>
      <c r="C48" s="100" t="str">
        <f>VLOOKUP($B48,'Полный поартикульный список'!A:F,3,0)</f>
        <v>Доводчик TS97 EN 2-4, серый</v>
      </c>
      <c r="D48" s="100" t="s">
        <v>770</v>
      </c>
      <c r="E48" s="136">
        <f>VLOOKUP($B48,'Полный поартикульный список'!A:F,6,0)</f>
        <v>236.05388352</v>
      </c>
      <c r="F48" s="135" t="s">
        <v>813</v>
      </c>
      <c r="G48" s="4" t="s">
        <v>819</v>
      </c>
      <c r="H48" s="4" t="s">
        <v>820</v>
      </c>
      <c r="I48" s="4" t="s">
        <v>819</v>
      </c>
      <c r="J48" s="4" t="s">
        <v>820</v>
      </c>
      <c r="K48" s="157"/>
    </row>
    <row r="49" spans="2:11" ht="24.95" customHeight="1" x14ac:dyDescent="0.2">
      <c r="B49" s="156">
        <v>13010004</v>
      </c>
      <c r="C49" s="100" t="str">
        <f>VLOOKUP($B49,'Полный поартикульный список'!A:F,3,0)</f>
        <v>Доводчик TS97 EN 2-4, под нерж. сталь</v>
      </c>
      <c r="D49" s="100" t="s">
        <v>50</v>
      </c>
      <c r="E49" s="136">
        <f>VLOOKUP($B49,'Полный поартикульный список'!A:F,6,0)</f>
        <v>376.92515328000002</v>
      </c>
      <c r="F49" s="135" t="s">
        <v>813</v>
      </c>
      <c r="G49" s="4" t="s">
        <v>819</v>
      </c>
      <c r="H49" s="4" t="s">
        <v>820</v>
      </c>
      <c r="I49" s="4" t="s">
        <v>819</v>
      </c>
      <c r="J49" s="4" t="s">
        <v>820</v>
      </c>
      <c r="K49" s="157"/>
    </row>
    <row r="50" spans="2:11" ht="24.95" customHeight="1" x14ac:dyDescent="0.2">
      <c r="B50" s="156">
        <v>64010001</v>
      </c>
      <c r="C50" s="100" t="str">
        <f>VLOOKUP($B50,'Полный поартикульный список'!A:F,3,0)</f>
        <v xml:space="preserve">Ск. канал G-N рег. по выс., серый </v>
      </c>
      <c r="D50" s="100" t="s">
        <v>772</v>
      </c>
      <c r="E50" s="136">
        <f>VLOOKUP($B50,'Полный поартикульный список'!A:F,6,0)</f>
        <v>27.983699999999999</v>
      </c>
      <c r="F50" s="135"/>
      <c r="G50" s="135"/>
      <c r="H50" s="135"/>
      <c r="I50" s="135"/>
      <c r="J50" s="135"/>
      <c r="K50" s="157"/>
    </row>
    <row r="51" spans="2:11" ht="24.95" customHeight="1" x14ac:dyDescent="0.2">
      <c r="B51" s="156">
        <v>64010004</v>
      </c>
      <c r="C51" s="100" t="str">
        <f>VLOOKUP($B51,'Полный поартикульный список'!A:F,3,0)</f>
        <v>Ск. канал G-N рег. по выс., под нерж.ст.</v>
      </c>
      <c r="D51" s="100" t="s">
        <v>50</v>
      </c>
      <c r="E51" s="136">
        <f>VLOOKUP($B51,'Полный поартикульный список'!A:F,6,0)</f>
        <v>71.313299999999998</v>
      </c>
      <c r="F51" s="135"/>
      <c r="G51" s="135"/>
      <c r="H51" s="135"/>
      <c r="I51" s="135"/>
      <c r="J51" s="135"/>
      <c r="K51" s="157"/>
    </row>
    <row r="52" spans="2:11" ht="24.95" customHeight="1" x14ac:dyDescent="0.2">
      <c r="B52" s="156">
        <v>64101001</v>
      </c>
      <c r="C52" s="100" t="str">
        <f>VLOOKUP($B52,'Полный поартикульный список'!A:F,3,0)</f>
        <v xml:space="preserve">Коорд. G-GSR/VK, серый </v>
      </c>
      <c r="D52" s="100" t="s">
        <v>770</v>
      </c>
      <c r="E52" s="136">
        <f>VLOOKUP($B52,'Полный поартикульный список'!A:F,6,0)</f>
        <v>202.01222399999997</v>
      </c>
      <c r="F52" s="135" t="s">
        <v>818</v>
      </c>
      <c r="G52" s="4" t="s">
        <v>819</v>
      </c>
      <c r="H52" s="4" t="s">
        <v>819</v>
      </c>
      <c r="I52" s="135" t="s">
        <v>818</v>
      </c>
      <c r="J52" s="4" t="s">
        <v>819</v>
      </c>
      <c r="K52" s="157"/>
    </row>
    <row r="53" spans="2:11" ht="24.95" customHeight="1" x14ac:dyDescent="0.2">
      <c r="B53" s="156">
        <v>64102001</v>
      </c>
      <c r="C53" s="100" t="str">
        <f>VLOOKUP($B53,'Полный поартикульный список'!A:F,3,0)</f>
        <v>Коорд. G-GSR/V, серый</v>
      </c>
      <c r="D53" s="100" t="s">
        <v>770</v>
      </c>
      <c r="E53" s="136">
        <f>VLOOKUP($B53,'Полный поартикульный список'!A:F,6,0)</f>
        <v>202.01222399999997</v>
      </c>
      <c r="F53" s="135" t="s">
        <v>818</v>
      </c>
      <c r="G53" s="4" t="s">
        <v>819</v>
      </c>
      <c r="H53" s="4" t="s">
        <v>819</v>
      </c>
      <c r="I53" s="135" t="s">
        <v>818</v>
      </c>
      <c r="J53" s="4" t="s">
        <v>819</v>
      </c>
      <c r="K53" s="157"/>
    </row>
    <row r="54" spans="2:11" ht="24.95" customHeight="1" x14ac:dyDescent="0.2">
      <c r="B54" s="156">
        <v>64102004</v>
      </c>
      <c r="C54" s="100" t="str">
        <f>VLOOKUP($B54,'Полный поартикульный список'!A:F,3,0)</f>
        <v>Коорд. G-GSR/V, под нерж. сталь</v>
      </c>
      <c r="D54" s="100" t="s">
        <v>50</v>
      </c>
      <c r="E54" s="136">
        <f>VLOOKUP($B54,'Полный поартикульный список'!A:F,6,0)</f>
        <v>326.80147199999999</v>
      </c>
      <c r="F54" s="135" t="s">
        <v>818</v>
      </c>
      <c r="G54" s="4" t="s">
        <v>819</v>
      </c>
      <c r="H54" s="4" t="s">
        <v>819</v>
      </c>
      <c r="I54" s="135" t="s">
        <v>818</v>
      </c>
      <c r="J54" s="4" t="s">
        <v>819</v>
      </c>
      <c r="K54" s="157"/>
    </row>
    <row r="55" spans="2:11" ht="24.95" customHeight="1" x14ac:dyDescent="0.2">
      <c r="B55" s="156">
        <v>64103001</v>
      </c>
      <c r="C55" s="100" t="str">
        <f>VLOOKUP($B55,'Полный поартикульный список'!A:F,3,0)</f>
        <v>Коорд. G-GSR/VL, серый</v>
      </c>
      <c r="D55" s="100" t="s">
        <v>770</v>
      </c>
      <c r="E55" s="136">
        <f>VLOOKUP($B55,'Полный поартикульный список'!A:F,6,0)</f>
        <v>230.525508</v>
      </c>
      <c r="F55" s="135" t="s">
        <v>818</v>
      </c>
      <c r="G55" s="4" t="s">
        <v>819</v>
      </c>
      <c r="H55" s="4" t="s">
        <v>819</v>
      </c>
      <c r="I55" s="135" t="s">
        <v>818</v>
      </c>
      <c r="J55" s="4" t="s">
        <v>819</v>
      </c>
      <c r="K55" s="157"/>
    </row>
    <row r="56" spans="2:11" ht="24.95" customHeight="1" x14ac:dyDescent="0.2">
      <c r="B56" s="156">
        <v>64144001</v>
      </c>
      <c r="C56" s="100" t="str">
        <f>VLOOKUP($B56,'Полный поартикульный список'!A:F,3,0)</f>
        <v>Коорд. G-GSR/V/BG, серый</v>
      </c>
      <c r="D56" s="100" t="s">
        <v>770</v>
      </c>
      <c r="E56" s="136">
        <f>VLOOKUP($B56,'Полный поартикульный список'!A:F,6,0)</f>
        <v>282.82192799999996</v>
      </c>
      <c r="F56" s="4" t="s">
        <v>819</v>
      </c>
      <c r="G56" s="4" t="s">
        <v>819</v>
      </c>
      <c r="H56" s="4" t="s">
        <v>819</v>
      </c>
      <c r="I56" s="135" t="s">
        <v>818</v>
      </c>
      <c r="J56" s="4" t="s">
        <v>819</v>
      </c>
      <c r="K56" s="157"/>
    </row>
    <row r="57" spans="2:11" ht="24.95" customHeight="1" x14ac:dyDescent="0.2">
      <c r="B57" s="156">
        <v>47102800</v>
      </c>
      <c r="C57" s="100" t="str">
        <f>VLOOKUP($B57,'Полный поартикульный список'!A:F,3,0)</f>
        <v>Толкатель MK396 д/исп. с коорд., оц.</v>
      </c>
      <c r="D57" s="100" t="s">
        <v>807</v>
      </c>
      <c r="E57" s="136">
        <f>VLOOKUP($B57,'Полный поартикульный список'!A:F,6,0)</f>
        <v>26.226443999999997</v>
      </c>
      <c r="F57" s="135"/>
      <c r="G57" s="135"/>
      <c r="H57" s="4" t="s">
        <v>819</v>
      </c>
      <c r="I57" s="135" t="s">
        <v>818</v>
      </c>
      <c r="J57" s="4" t="s">
        <v>819</v>
      </c>
      <c r="K57" s="157"/>
    </row>
    <row r="58" spans="2:11" ht="24.95" customHeight="1" x14ac:dyDescent="0.2">
      <c r="B58" s="180" t="s">
        <v>834</v>
      </c>
      <c r="C58" s="181"/>
      <c r="D58" s="181"/>
      <c r="E58" s="181"/>
      <c r="F58" s="181"/>
      <c r="G58" s="181"/>
      <c r="H58" s="181"/>
      <c r="I58" s="181"/>
      <c r="J58" s="181"/>
      <c r="K58" s="182"/>
    </row>
    <row r="59" spans="2:11" ht="24.95" customHeight="1" x14ac:dyDescent="0.2">
      <c r="B59" s="156">
        <v>64400001</v>
      </c>
      <c r="C59" s="100" t="str">
        <f>VLOOKUP($B59,'Полный поартикульный список'!A:F,3,0)</f>
        <v>Пластина монт. G-N 5х30мм, серый</v>
      </c>
      <c r="D59" s="100" t="s">
        <v>770</v>
      </c>
      <c r="E59" s="136">
        <f>VLOOKUP($B59,'Полный поартикульный список'!A:F,6,0)</f>
        <v>23.759063999999999</v>
      </c>
      <c r="F59" s="135"/>
      <c r="G59" s="135"/>
      <c r="H59" s="135"/>
      <c r="I59" s="135"/>
      <c r="J59" s="135"/>
      <c r="K59" s="157"/>
    </row>
    <row r="60" spans="2:11" ht="24.95" customHeight="1" x14ac:dyDescent="0.2">
      <c r="B60" s="156">
        <v>64410001</v>
      </c>
      <c r="C60" s="100" t="str">
        <f>VLOOKUP($B60,'Полный поартикульный список'!A:F,3,0)</f>
        <v>Пластина монт. G-N 5х40мм, серый</v>
      </c>
      <c r="D60" s="100" t="s">
        <v>770</v>
      </c>
      <c r="E60" s="136">
        <f>VLOOKUP($B60,'Полный поартикульный список'!A:F,6,0)</f>
        <v>25.564463999999997</v>
      </c>
      <c r="F60" s="135"/>
      <c r="G60" s="135"/>
      <c r="H60" s="135"/>
      <c r="I60" s="135"/>
      <c r="J60" s="135"/>
      <c r="K60" s="157"/>
    </row>
    <row r="61" spans="2:11" ht="24.95" customHeight="1" x14ac:dyDescent="0.2">
      <c r="B61" s="156">
        <v>64430001</v>
      </c>
      <c r="C61" s="100" t="str">
        <f>VLOOKUP($B61,'Полный поартикульный список'!A:F,3,0)</f>
        <v>Уголок монт. G-N, серый</v>
      </c>
      <c r="D61" s="100" t="s">
        <v>770</v>
      </c>
      <c r="E61" s="136">
        <f>VLOOKUP($B61,'Полный поартикульный список'!A:F,6,0)</f>
        <v>32.677739999999993</v>
      </c>
      <c r="F61" s="135"/>
      <c r="G61" s="135"/>
      <c r="H61" s="135"/>
      <c r="I61" s="135"/>
      <c r="J61" s="135"/>
      <c r="K61" s="157"/>
    </row>
    <row r="62" spans="2:11" ht="24.95" customHeight="1" x14ac:dyDescent="0.2">
      <c r="B62" s="156">
        <v>64430004</v>
      </c>
      <c r="C62" s="100" t="str">
        <f>VLOOKUP($B62,'Полный поартикульный список'!A:F,3,0)</f>
        <v>Уголок монт. G-N, под нерж. сталь</v>
      </c>
      <c r="D62" s="100" t="s">
        <v>58</v>
      </c>
      <c r="E62" s="136">
        <f>VLOOKUP($B62,'Полный поартикульный список'!A:F,6,0)</f>
        <v>85.551887999999991</v>
      </c>
      <c r="F62" s="135"/>
      <c r="G62" s="135"/>
      <c r="H62" s="135"/>
      <c r="I62" s="135"/>
      <c r="J62" s="135"/>
      <c r="K62" s="157"/>
    </row>
    <row r="63" spans="2:11" ht="24.95" customHeight="1" x14ac:dyDescent="0.2">
      <c r="B63" s="156">
        <v>42000101</v>
      </c>
      <c r="C63" s="100" t="str">
        <f>VLOOKUP($B63,'Полный поартикульный список'!A:F,3,0)</f>
        <v>Пл. монт. TS92 д/ц.с.дв., серый</v>
      </c>
      <c r="D63" s="100" t="s">
        <v>770</v>
      </c>
      <c r="E63" s="136">
        <f>VLOOKUP($B63,'Полный поартикульный список'!A:F,6,0)</f>
        <v>44.557272000000005</v>
      </c>
      <c r="F63" s="135"/>
      <c r="G63" s="135"/>
      <c r="H63" s="135"/>
      <c r="I63" s="135"/>
      <c r="J63" s="135"/>
      <c r="K63" s="157"/>
    </row>
    <row r="64" spans="2:11" ht="24.95" customHeight="1" x14ac:dyDescent="0.2">
      <c r="B64" s="156">
        <v>18570000</v>
      </c>
      <c r="C64" s="100" t="str">
        <f>VLOOKUP($B64,'Полный поартикульный список'!A:F,3,0)</f>
        <v>ФОП д/ск.кан. G-N, комплект</v>
      </c>
      <c r="D64" s="4" t="s">
        <v>49</v>
      </c>
      <c r="E64" s="136">
        <f>VLOOKUP($B64,'Полный поартикульный список'!A:F,6,0)</f>
        <v>28.513284000000002</v>
      </c>
      <c r="F64" s="135"/>
      <c r="G64" s="135"/>
      <c r="H64" s="135" t="s">
        <v>818</v>
      </c>
      <c r="I64" s="135"/>
      <c r="J64" s="135"/>
      <c r="K64" s="157"/>
    </row>
    <row r="65" spans="1:11" ht="24.95" customHeight="1" x14ac:dyDescent="0.2">
      <c r="B65" s="156">
        <v>13000100</v>
      </c>
      <c r="C65" s="100" t="str">
        <f>VLOOKUP($B65,'Полный поартикульный список'!A:F,3,0)</f>
        <v>ФОП д/ск.кан. TS97, комплект</v>
      </c>
      <c r="D65" s="4" t="s">
        <v>49</v>
      </c>
      <c r="E65" s="136">
        <f>VLOOKUP($B65,'Полный поартикульный список'!A:F,6,0)</f>
        <v>51.296469119999998</v>
      </c>
      <c r="F65" s="135"/>
      <c r="G65" s="135"/>
      <c r="H65" s="135" t="s">
        <v>818</v>
      </c>
      <c r="I65" s="135"/>
      <c r="J65" s="135"/>
      <c r="K65" s="157"/>
    </row>
    <row r="66" spans="1:11" ht="24.95" customHeight="1" x14ac:dyDescent="0.2">
      <c r="B66" s="156">
        <v>35800093</v>
      </c>
      <c r="C66" s="100" t="str">
        <f>VLOOKUP($B66,'Полный поартикульный список'!A:F,3,0)</f>
        <v>Ограничитель упругий угла откр. G-N</v>
      </c>
      <c r="D66" s="4" t="s">
        <v>49</v>
      </c>
      <c r="E66" s="136">
        <f>VLOOKUP($B66,'Полный поартикульный список'!A:F,6,0)</f>
        <v>23.759063999999999</v>
      </c>
      <c r="F66" s="135"/>
      <c r="G66" s="135"/>
      <c r="H66" s="135"/>
      <c r="I66" s="135"/>
      <c r="J66" s="135"/>
      <c r="K66" s="157"/>
    </row>
    <row r="67" spans="1:11" ht="24.95" customHeight="1" x14ac:dyDescent="0.2">
      <c r="B67" s="156">
        <v>18020000</v>
      </c>
      <c r="C67" s="100" t="str">
        <f>VLOOKUP($B67,'Полный поартикульный список'!A:F,3,0)</f>
        <v>Огр. упругий угла откр. G-GSR и G96GSR</v>
      </c>
      <c r="D67" s="4" t="s">
        <v>49</v>
      </c>
      <c r="E67" s="136">
        <f>VLOOKUP($B67,'Полный поартикульный список'!A:F,6,0)</f>
        <v>22.025880000000001</v>
      </c>
      <c r="F67" s="135"/>
      <c r="G67" s="135"/>
      <c r="H67" s="135"/>
      <c r="I67" s="135"/>
      <c r="J67" s="135"/>
      <c r="K67" s="157"/>
    </row>
    <row r="68" spans="1:11" ht="24.95" customHeight="1" x14ac:dyDescent="0.2">
      <c r="B68" s="180" t="s">
        <v>799</v>
      </c>
      <c r="C68" s="181"/>
      <c r="D68" s="181"/>
      <c r="E68" s="181"/>
      <c r="F68" s="181"/>
      <c r="G68" s="181"/>
      <c r="H68" s="181"/>
      <c r="I68" s="181"/>
      <c r="J68" s="181"/>
      <c r="K68" s="182"/>
    </row>
    <row r="69" spans="1:11" ht="24.95" customHeight="1" x14ac:dyDescent="0.2">
      <c r="B69" s="156">
        <v>52400150</v>
      </c>
      <c r="C69" s="100" t="str">
        <f>VLOOKUP($B69,'Полный поартикульный список'!A:F,3,0)</f>
        <v>Доводчик врезной ITS96 EN 2-4, стд.шп.</v>
      </c>
      <c r="D69" s="4" t="s">
        <v>49</v>
      </c>
      <c r="E69" s="136">
        <f>VLOOKUP($B69,'Полный поартикульный список'!A:F,6,0)</f>
        <v>197.99219999999997</v>
      </c>
      <c r="F69" s="4" t="s">
        <v>820</v>
      </c>
      <c r="G69" s="4" t="s">
        <v>819</v>
      </c>
      <c r="H69" s="4" t="s">
        <v>819</v>
      </c>
      <c r="I69" s="135" t="s">
        <v>818</v>
      </c>
      <c r="J69" s="4" t="s">
        <v>820</v>
      </c>
      <c r="K69" s="158" t="s">
        <v>824</v>
      </c>
    </row>
    <row r="70" spans="1:11" ht="24.95" customHeight="1" x14ac:dyDescent="0.2">
      <c r="B70" s="156">
        <v>52250150</v>
      </c>
      <c r="C70" s="100" t="str">
        <f>VLOOKUP($B70,'Полный поартикульный список'!A:F,3,0)</f>
        <v>Доводчик врезной ITS96 EN 3-6, стд.шп.</v>
      </c>
      <c r="D70" s="4" t="s">
        <v>49</v>
      </c>
      <c r="E70" s="136">
        <f>VLOOKUP($B70,'Полный поартикульный список'!A:F,6,0)</f>
        <v>221.10131999999999</v>
      </c>
      <c r="F70" s="4" t="s">
        <v>819</v>
      </c>
      <c r="G70" s="4" t="s">
        <v>820</v>
      </c>
      <c r="H70" s="4" t="s">
        <v>819</v>
      </c>
      <c r="I70" s="135" t="s">
        <v>818</v>
      </c>
      <c r="J70" s="135" t="s">
        <v>813</v>
      </c>
      <c r="K70" s="158" t="s">
        <v>824</v>
      </c>
    </row>
    <row r="71" spans="1:11" ht="24.95" customHeight="1" x14ac:dyDescent="0.2">
      <c r="B71" s="156">
        <v>52003701</v>
      </c>
      <c r="C71" s="100" t="str">
        <f>VLOOKUP($B71,'Полный поартикульный список'!A:F,3,0)</f>
        <v>Ск. канал G96N20 DIN-L, 20х12мм, серый</v>
      </c>
      <c r="D71" s="100" t="s">
        <v>773</v>
      </c>
      <c r="E71" s="136">
        <f>VLOOKUP($B71,'Полный поартикульный список'!A:F,6,0)</f>
        <v>47.951423999999996</v>
      </c>
      <c r="F71" s="135"/>
      <c r="G71" s="135"/>
      <c r="H71" s="135"/>
      <c r="I71" s="135"/>
      <c r="J71" s="135"/>
      <c r="K71" s="157"/>
    </row>
    <row r="72" spans="1:11" ht="24.95" customHeight="1" x14ac:dyDescent="0.2">
      <c r="A72" s="11"/>
      <c r="B72" s="156">
        <v>52630150</v>
      </c>
      <c r="C72" s="100" t="str">
        <f>VLOOKUP($B72,'Полный поартикульный список'!A:F,3,0)</f>
        <v>Доводчик св.х. ITS96 FL, EN 3-6, стд.шп.</v>
      </c>
      <c r="D72" s="4" t="s">
        <v>49</v>
      </c>
      <c r="E72" s="136">
        <f>VLOOKUP($B72,'Полный поартикульный список'!A:F,6,0)</f>
        <v>1275.8521079999998</v>
      </c>
      <c r="F72" s="4" t="s">
        <v>819</v>
      </c>
      <c r="G72" s="4" t="s">
        <v>819</v>
      </c>
      <c r="H72" s="4" t="s">
        <v>819</v>
      </c>
      <c r="I72" s="135" t="s">
        <v>818</v>
      </c>
      <c r="J72" s="4" t="s">
        <v>819</v>
      </c>
      <c r="K72" s="157" t="s">
        <v>818</v>
      </c>
    </row>
    <row r="73" spans="1:11" ht="24.95" customHeight="1" x14ac:dyDescent="0.2">
      <c r="B73" s="180" t="s">
        <v>52</v>
      </c>
      <c r="C73" s="181"/>
      <c r="D73" s="181"/>
      <c r="E73" s="181"/>
      <c r="F73" s="181"/>
      <c r="G73" s="181"/>
      <c r="H73" s="181"/>
      <c r="I73" s="181"/>
      <c r="J73" s="181"/>
      <c r="K73" s="182"/>
    </row>
    <row r="74" spans="1:11" ht="24.95" customHeight="1" x14ac:dyDescent="0.2">
      <c r="B74" s="156">
        <v>52005600</v>
      </c>
      <c r="C74" s="100" t="str">
        <f>VLOOKUP($B74,'Полный поартикульный список'!A:F,3,0)</f>
        <v>ФОП для скользящего канала G96N20 K8/K12</v>
      </c>
      <c r="D74" s="4" t="s">
        <v>49</v>
      </c>
      <c r="E74" s="136">
        <f>VLOOKUP($B74,'Полный поартикульный список'!A:F,6,0)</f>
        <v>43.112952</v>
      </c>
      <c r="F74" s="135"/>
      <c r="G74" s="135"/>
      <c r="H74" s="135" t="s">
        <v>818</v>
      </c>
      <c r="I74" s="135"/>
      <c r="J74" s="135"/>
      <c r="K74" s="157"/>
    </row>
    <row r="75" spans="1:11" ht="24.95" customHeight="1" x14ac:dyDescent="0.2">
      <c r="B75" s="180" t="s">
        <v>800</v>
      </c>
      <c r="C75" s="181"/>
      <c r="D75" s="181"/>
      <c r="E75" s="181"/>
      <c r="F75" s="181"/>
      <c r="G75" s="181"/>
      <c r="H75" s="181"/>
      <c r="I75" s="181"/>
      <c r="J75" s="181"/>
      <c r="K75" s="182"/>
    </row>
    <row r="76" spans="1:11" ht="24.95" customHeight="1" x14ac:dyDescent="0.2">
      <c r="B76" s="156">
        <v>61701000</v>
      </c>
      <c r="C76" s="100" t="str">
        <f>VLOOKUP($B76,'Полный поартикульный список'!A:F,3,0)</f>
        <v>Дов-к клем. BTS75V BC EN1-4, 0˚, со шп.</v>
      </c>
      <c r="D76" s="121" t="s">
        <v>837</v>
      </c>
      <c r="E76" s="136">
        <f>VLOOKUP($B76,'Полный поартикульный список'!A:F,6,0)</f>
        <v>187.47273599999997</v>
      </c>
      <c r="F76" s="4" t="s">
        <v>820</v>
      </c>
      <c r="G76" s="4" t="s">
        <v>819</v>
      </c>
      <c r="H76" s="4" t="s">
        <v>820</v>
      </c>
      <c r="I76" s="4" t="s">
        <v>819</v>
      </c>
      <c r="J76" s="4" t="s">
        <v>819</v>
      </c>
      <c r="K76" s="158" t="s">
        <v>826</v>
      </c>
    </row>
    <row r="77" spans="1:11" ht="24.95" customHeight="1" x14ac:dyDescent="0.2">
      <c r="B77" s="156">
        <v>61701200</v>
      </c>
      <c r="C77" s="100" t="str">
        <f>VLOOKUP($B77,'Полный поартикульный список'!A:F,3,0)</f>
        <v>Дов-к клем. BTS75V BC EN1-4, 90˚, со шп.</v>
      </c>
      <c r="D77" s="121" t="s">
        <v>837</v>
      </c>
      <c r="E77" s="136">
        <f>VLOOKUP($B77,'Полный поартикульный список'!A:F,6,0)</f>
        <v>187.47273599999997</v>
      </c>
      <c r="F77" s="4" t="s">
        <v>820</v>
      </c>
      <c r="G77" s="4" t="s">
        <v>819</v>
      </c>
      <c r="H77" s="135" t="s">
        <v>818</v>
      </c>
      <c r="I77" s="4" t="s">
        <v>819</v>
      </c>
      <c r="J77" s="4" t="s">
        <v>819</v>
      </c>
      <c r="K77" s="158" t="s">
        <v>826</v>
      </c>
    </row>
    <row r="78" spans="1:11" ht="24.95" customHeight="1" x14ac:dyDescent="0.2">
      <c r="B78" s="156">
        <v>46700059</v>
      </c>
      <c r="C78" s="100" t="str">
        <f>VLOOKUP($B78,'Полный поартикульный список'!A:F,3,0)</f>
        <v>Крышка BTS75 V, 617 клемм., нерж. сталь</v>
      </c>
      <c r="D78" s="100" t="s">
        <v>804</v>
      </c>
      <c r="E78" s="136">
        <f>VLOOKUP($B78,'Полный поартикульный список'!A:F,6,0)</f>
        <v>20.100119999999997</v>
      </c>
      <c r="F78" s="135"/>
      <c r="G78" s="135"/>
      <c r="H78" s="135"/>
      <c r="I78" s="135"/>
      <c r="J78" s="135"/>
      <c r="K78" s="157"/>
    </row>
    <row r="79" spans="1:11" ht="24.95" customHeight="1" x14ac:dyDescent="0.2">
      <c r="B79" s="156">
        <v>81125002</v>
      </c>
      <c r="C79" s="100" t="str">
        <f>VLOOKUP($B79,'Полный поартикульный список'!A:F,3,0)</f>
        <v>Доводчик BTS84, 0˚, EN 2 со шп.</v>
      </c>
      <c r="D79" s="4" t="s">
        <v>49</v>
      </c>
      <c r="E79" s="136">
        <f>VLOOKUP($B79,'Полный поартикульный список'!A:F,6,0)</f>
        <v>166.36159199999997</v>
      </c>
      <c r="F79" s="135" t="s">
        <v>813</v>
      </c>
      <c r="G79" s="4" t="s">
        <v>819</v>
      </c>
      <c r="H79" s="135" t="s">
        <v>818</v>
      </c>
      <c r="I79" s="4" t="s">
        <v>819</v>
      </c>
      <c r="J79" s="4" t="s">
        <v>819</v>
      </c>
      <c r="K79" s="157" t="s">
        <v>818</v>
      </c>
    </row>
    <row r="80" spans="1:11" ht="24.95" customHeight="1" x14ac:dyDescent="0.2">
      <c r="B80" s="156">
        <v>81225002</v>
      </c>
      <c r="C80" s="100" t="str">
        <f>VLOOKUP($B80,'Полный поартикульный список'!A:F,3,0)</f>
        <v>Доводчик BTS84, ФОП 90˚, EN 2, со шп.</v>
      </c>
      <c r="D80" s="4" t="s">
        <v>49</v>
      </c>
      <c r="E80" s="136">
        <f>VLOOKUP($B80,'Полный поартикульный список'!A:F,6,0)</f>
        <v>171.10377599999998</v>
      </c>
      <c r="F80" s="135" t="s">
        <v>813</v>
      </c>
      <c r="G80" s="4" t="s">
        <v>819</v>
      </c>
      <c r="H80" s="135" t="s">
        <v>818</v>
      </c>
      <c r="I80" s="4" t="s">
        <v>819</v>
      </c>
      <c r="J80" s="4" t="s">
        <v>819</v>
      </c>
      <c r="K80" s="157" t="s">
        <v>818</v>
      </c>
    </row>
    <row r="81" spans="1:11" ht="24.95" customHeight="1" x14ac:dyDescent="0.2">
      <c r="B81" s="156">
        <v>46700022</v>
      </c>
      <c r="C81" s="100" t="str">
        <f>VLOOKUP($B81,'Полный поартикульный список'!A:F,3,0)</f>
        <v>Крышка BTS84, нерж.сталь</v>
      </c>
      <c r="D81" s="100" t="s">
        <v>804</v>
      </c>
      <c r="E81" s="136">
        <f>VLOOKUP($B81,'Полный поартикульный список'!A:F,6,0)</f>
        <v>13.359959999999999</v>
      </c>
      <c r="F81" s="135"/>
      <c r="G81" s="135"/>
      <c r="H81" s="135"/>
      <c r="I81" s="135"/>
      <c r="J81" s="135"/>
      <c r="K81" s="157"/>
    </row>
    <row r="82" spans="1:11" ht="24.95" customHeight="1" x14ac:dyDescent="0.2">
      <c r="B82" s="156">
        <v>80110001</v>
      </c>
      <c r="C82" s="100" t="str">
        <f>VLOOKUP($B82,'Полный поартикульный список'!A:F,3,0)</f>
        <v>Доводчик BTS80 BC+DC EN 4 ФОП, без шп.</v>
      </c>
      <c r="D82" s="4" t="s">
        <v>49</v>
      </c>
      <c r="E82" s="136">
        <f>VLOOKUP($B82,'Полный поартикульный список'!A:F,6,0)</f>
        <v>443.63059104000001</v>
      </c>
      <c r="F82" s="4" t="s">
        <v>819</v>
      </c>
      <c r="G82" s="4" t="s">
        <v>820</v>
      </c>
      <c r="H82" s="4" t="s">
        <v>820</v>
      </c>
      <c r="I82" s="4" t="s">
        <v>819</v>
      </c>
      <c r="J82" s="4" t="s">
        <v>819</v>
      </c>
      <c r="K82" s="158" t="s">
        <v>826</v>
      </c>
    </row>
    <row r="83" spans="1:11" ht="24.95" customHeight="1" x14ac:dyDescent="0.2">
      <c r="B83" s="156">
        <v>46700000</v>
      </c>
      <c r="C83" s="100" t="str">
        <f>VLOOKUP($B83,'Полный поартикульный список'!A:F,3,0)</f>
        <v xml:space="preserve">Крышка BTS80, нерж. сталь </v>
      </c>
      <c r="D83" s="100" t="s">
        <v>804</v>
      </c>
      <c r="E83" s="136">
        <f>VLOOKUP($B83,'Полный поартикульный список'!A:F,6,0)</f>
        <v>38.929238400000003</v>
      </c>
      <c r="F83" s="135"/>
      <c r="G83" s="135"/>
      <c r="H83" s="135"/>
      <c r="I83" s="135"/>
      <c r="J83" s="135"/>
      <c r="K83" s="157"/>
    </row>
    <row r="84" spans="1:11" ht="24.95" customHeight="1" x14ac:dyDescent="0.2">
      <c r="B84" s="156">
        <v>45200401</v>
      </c>
      <c r="C84" s="100" t="str">
        <f>VLOOKUP($B84,'Полный поартикульный список'!A:F,3,0)</f>
        <v>Шпиндель BTS, DIN R+L, стд.</v>
      </c>
      <c r="D84" s="4" t="s">
        <v>49</v>
      </c>
      <c r="E84" s="136">
        <f>VLOOKUP($B84,'Полный поартикульный список'!A:F,6,0)</f>
        <v>25.973687999999996</v>
      </c>
      <c r="F84" s="135"/>
      <c r="G84" s="135"/>
      <c r="H84" s="135"/>
      <c r="I84" s="135"/>
      <c r="J84" s="135"/>
      <c r="K84" s="157"/>
    </row>
    <row r="85" spans="1:11" ht="24.95" customHeight="1" x14ac:dyDescent="0.2">
      <c r="B85" s="156">
        <v>45200402</v>
      </c>
      <c r="C85" s="100" t="str">
        <f>VLOOKUP($B85,'Полный поартикульный список'!A:F,3,0)</f>
        <v>Шпиндель BTS, DIN R+L, удл. 5 мм.</v>
      </c>
      <c r="D85" s="4" t="s">
        <v>49</v>
      </c>
      <c r="E85" s="136">
        <f>VLOOKUP($B85,'Полный поартикульный список'!A:F,6,0)</f>
        <v>25.973687999999996</v>
      </c>
      <c r="F85" s="135"/>
      <c r="G85" s="135"/>
      <c r="H85" s="135"/>
      <c r="I85" s="135"/>
      <c r="J85" s="135"/>
      <c r="K85" s="157"/>
    </row>
    <row r="86" spans="1:11" ht="24.95" customHeight="1" x14ac:dyDescent="0.2">
      <c r="B86" s="156">
        <v>45200404</v>
      </c>
      <c r="C86" s="100" t="str">
        <f>VLOOKUP($B86,'Полный поартикульный список'!A:F,3,0)</f>
        <v>Шпиндель BTS, DIN R+L, удл. 10 мм.</v>
      </c>
      <c r="D86" s="4" t="s">
        <v>49</v>
      </c>
      <c r="E86" s="136">
        <f>VLOOKUP($B86,'Полный поартикульный список'!A:F,6,0)</f>
        <v>25.973687999999996</v>
      </c>
      <c r="F86" s="135"/>
      <c r="G86" s="135"/>
      <c r="H86" s="135"/>
      <c r="I86" s="135"/>
      <c r="J86" s="135"/>
      <c r="K86" s="157"/>
    </row>
    <row r="87" spans="1:11" ht="24.95" customHeight="1" x14ac:dyDescent="0.2">
      <c r="B87" s="156">
        <v>46300003</v>
      </c>
      <c r="C87" s="100" t="str">
        <f>VLOOKUP($B87,'Полный поартикульный список'!A:F,3,0)</f>
        <v>Петля вер. 8062 в сборе с иг.подш., стд.</v>
      </c>
      <c r="D87" s="4" t="s">
        <v>49</v>
      </c>
      <c r="E87" s="136">
        <f>VLOOKUP($B87,'Полный поартикульный список'!A:F,6,0)</f>
        <v>33.869304</v>
      </c>
      <c r="F87" s="135" t="s">
        <v>813</v>
      </c>
      <c r="G87" s="4" t="s">
        <v>819</v>
      </c>
      <c r="H87" s="135" t="s">
        <v>818</v>
      </c>
      <c r="I87" s="135" t="s">
        <v>818</v>
      </c>
      <c r="J87" s="135"/>
      <c r="K87" s="157"/>
    </row>
    <row r="88" spans="1:11" ht="24.95" customHeight="1" x14ac:dyDescent="0.2">
      <c r="B88" s="156">
        <v>46300006</v>
      </c>
      <c r="C88" s="100" t="str">
        <f>VLOOKUP($B88,'Полный поартикульный список'!A:F,3,0)</f>
        <v>Петля вер. 8066 в сборе с иг.подш., стд.</v>
      </c>
      <c r="D88" s="4" t="s">
        <v>49</v>
      </c>
      <c r="E88" s="136">
        <f>VLOOKUP($B88,'Полный поартикульный список'!A:F,6,0)</f>
        <v>57.652439999999991</v>
      </c>
      <c r="F88" s="4" t="s">
        <v>819</v>
      </c>
      <c r="G88" s="4" t="s">
        <v>820</v>
      </c>
      <c r="H88" s="135" t="s">
        <v>818</v>
      </c>
      <c r="I88" s="135" t="s">
        <v>818</v>
      </c>
      <c r="J88" s="135"/>
      <c r="K88" s="157"/>
    </row>
    <row r="89" spans="1:11" ht="24.95" customHeight="1" x14ac:dyDescent="0.2">
      <c r="B89" s="162">
        <v>46010001</v>
      </c>
      <c r="C89" s="100" t="str">
        <f>VLOOKUP($B89,'Полный поартикульный список'!A:F,3,0)</f>
        <v>Планка ниж. 7421, оцинк.</v>
      </c>
      <c r="D89" s="4" t="s">
        <v>49</v>
      </c>
      <c r="E89" s="136">
        <f>VLOOKUP($B89,'Полный поартикульный список'!A:F,6,0)</f>
        <v>23.145227999999999</v>
      </c>
      <c r="F89" s="4" t="s">
        <v>819</v>
      </c>
      <c r="G89" s="4" t="s">
        <v>820</v>
      </c>
      <c r="H89" s="135" t="s">
        <v>818</v>
      </c>
      <c r="I89" s="135" t="s">
        <v>818</v>
      </c>
      <c r="J89" s="135"/>
      <c r="K89" s="157"/>
    </row>
    <row r="90" spans="1:11" ht="24.95" customHeight="1" x14ac:dyDescent="0.2">
      <c r="B90" s="162">
        <v>46010002</v>
      </c>
      <c r="C90" s="100" t="str">
        <f>VLOOKUP($B90,'Полный поартикульный список'!A:F,3,0)</f>
        <v>Планка ниж. 7422 универсальная, оцинк.</v>
      </c>
      <c r="D90" s="4" t="s">
        <v>49</v>
      </c>
      <c r="E90" s="136">
        <f>VLOOKUP($B90,'Полный поартикульный список'!A:F,6,0)</f>
        <v>40.549283999999993</v>
      </c>
      <c r="F90" s="4" t="s">
        <v>819</v>
      </c>
      <c r="G90" s="4" t="s">
        <v>820</v>
      </c>
      <c r="H90" s="135" t="s">
        <v>818</v>
      </c>
      <c r="I90" s="135" t="s">
        <v>818</v>
      </c>
      <c r="J90" s="135"/>
      <c r="K90" s="157"/>
    </row>
    <row r="91" spans="1:11" ht="24.95" customHeight="1" x14ac:dyDescent="0.2">
      <c r="B91" s="163">
        <v>45090086</v>
      </c>
      <c r="C91" s="100" t="str">
        <f>VLOOKUP($B91,'Полный поартикульный список'!A:F,3,0)</f>
        <v>Герметик двухкомп. 2300 д/доводчиков BTS</v>
      </c>
      <c r="D91" s="4"/>
      <c r="E91" s="136">
        <f>VLOOKUP($B91,'Полный поартикульный список'!A:F,6,0)</f>
        <v>25.973687999999996</v>
      </c>
      <c r="F91" s="4" t="s">
        <v>819</v>
      </c>
      <c r="G91" s="4" t="s">
        <v>820</v>
      </c>
      <c r="H91" s="135"/>
      <c r="I91" s="135"/>
      <c r="J91" s="135"/>
      <c r="K91" s="157"/>
    </row>
    <row r="92" spans="1:11" ht="24.95" customHeight="1" x14ac:dyDescent="0.2">
      <c r="A92" s="7"/>
      <c r="B92" s="156">
        <v>25140101</v>
      </c>
      <c r="C92" s="100" t="str">
        <f>VLOOKUP($B92,'Полный поартикульный список'!A:F,3,0)</f>
        <v>Доводчик BTS65, EN 4, 90˚, со шп.</v>
      </c>
      <c r="D92" s="4" t="s">
        <v>49</v>
      </c>
      <c r="E92" s="136">
        <f>VLOOKUP($B92,'Полный поартикульный список'!A:F,6,0)</f>
        <v>105.808476</v>
      </c>
      <c r="F92" s="135" t="s">
        <v>813</v>
      </c>
      <c r="G92" s="4" t="s">
        <v>820</v>
      </c>
      <c r="H92" s="135" t="s">
        <v>818</v>
      </c>
      <c r="I92" s="4" t="s">
        <v>820</v>
      </c>
      <c r="J92" s="4" t="s">
        <v>820</v>
      </c>
      <c r="K92" s="157" t="s">
        <v>818</v>
      </c>
    </row>
    <row r="93" spans="1:11" ht="24.95" customHeight="1" x14ac:dyDescent="0.2">
      <c r="A93" s="7"/>
      <c r="B93" s="156">
        <v>46700086</v>
      </c>
      <c r="C93" s="100" t="str">
        <f>VLOOKUP($B93,'Полный поартикульный список'!A:F,3,0)</f>
        <v xml:space="preserve">Крышка BTS65, нерж. сталь, </v>
      </c>
      <c r="D93" s="100" t="s">
        <v>804</v>
      </c>
      <c r="E93" s="136">
        <f>VLOOKUP($B93,'Полный поартикульный список'!A:F,6,0)</f>
        <v>17.560524000000001</v>
      </c>
      <c r="F93" s="135"/>
      <c r="G93" s="135"/>
      <c r="H93" s="135"/>
      <c r="I93" s="135"/>
      <c r="J93" s="135"/>
      <c r="K93" s="157"/>
    </row>
    <row r="94" spans="1:11" ht="24.95" customHeight="1" x14ac:dyDescent="0.2">
      <c r="A94" s="11"/>
      <c r="B94" s="156">
        <v>25160305</v>
      </c>
      <c r="C94" s="100" t="str">
        <f>VLOOKUP($B94,'Полный поартикульный список'!A:F,3,0)</f>
        <v>Доводчик BTS60, EN 3, 90˚, с кр.,пет. и пл.</v>
      </c>
      <c r="D94" s="100" t="s">
        <v>51</v>
      </c>
      <c r="E94" s="136">
        <f>VLOOKUP($B94,'Полный поартикульный список'!A:F,6,0)</f>
        <v>105.41128799999998</v>
      </c>
      <c r="F94" s="135" t="s">
        <v>818</v>
      </c>
      <c r="G94" s="135" t="s">
        <v>813</v>
      </c>
      <c r="H94" s="135" t="s">
        <v>818</v>
      </c>
      <c r="I94" s="4" t="s">
        <v>820</v>
      </c>
      <c r="J94" s="135" t="s">
        <v>818</v>
      </c>
      <c r="K94" s="158" t="s">
        <v>826</v>
      </c>
    </row>
    <row r="95" spans="1:11" ht="24.95" customHeight="1" x14ac:dyDescent="0.2">
      <c r="A95" s="11"/>
      <c r="B95" s="156">
        <v>25060405</v>
      </c>
      <c r="C95" s="100" t="str">
        <f>VLOOKUP($B95,'Полный поартикульный список'!A:F,3,0)</f>
        <v>Доводчик BTS60, EN 3, с кр. б/пет. и пл.</v>
      </c>
      <c r="D95" s="100" t="s">
        <v>51</v>
      </c>
      <c r="E95" s="136">
        <f>VLOOKUP($B95,'Полный поартикульный список'!A:F,6,0)</f>
        <v>87.838727999999989</v>
      </c>
      <c r="F95" s="135" t="s">
        <v>818</v>
      </c>
      <c r="G95" s="135" t="s">
        <v>813</v>
      </c>
      <c r="H95" s="135" t="s">
        <v>813</v>
      </c>
      <c r="I95" s="4" t="s">
        <v>820</v>
      </c>
      <c r="J95" s="135" t="s">
        <v>818</v>
      </c>
      <c r="K95" s="158" t="s">
        <v>826</v>
      </c>
    </row>
    <row r="96" spans="1:11" ht="24.95" customHeight="1" thickBot="1" x14ac:dyDescent="0.25">
      <c r="A96" s="11"/>
      <c r="B96" s="164">
        <v>25160405</v>
      </c>
      <c r="C96" s="5" t="str">
        <f>VLOOKUP($B96,'Полный поартикульный список'!A:F,3,0)</f>
        <v>Доводчик BTS60, EN 3, 90˚, с кр. б/п.пл.</v>
      </c>
      <c r="D96" s="5" t="s">
        <v>51</v>
      </c>
      <c r="E96" s="139">
        <f>VLOOKUP($B96,'Полный поартикульный список'!A:F,6,0)</f>
        <v>87.838727999999989</v>
      </c>
      <c r="F96" s="165" t="s">
        <v>818</v>
      </c>
      <c r="G96" s="165" t="s">
        <v>813</v>
      </c>
      <c r="H96" s="165" t="s">
        <v>818</v>
      </c>
      <c r="I96" s="166" t="s">
        <v>820</v>
      </c>
      <c r="J96" s="165" t="s">
        <v>818</v>
      </c>
      <c r="K96" s="167" t="s">
        <v>826</v>
      </c>
    </row>
    <row r="97" spans="1:11" x14ac:dyDescent="0.2">
      <c r="A97" s="8"/>
      <c r="B97" s="6"/>
      <c r="C97" s="7"/>
      <c r="D97" s="7"/>
      <c r="E97" s="137"/>
    </row>
    <row r="98" spans="1:11" x14ac:dyDescent="0.2">
      <c r="A98" s="8"/>
      <c r="B98" s="6"/>
      <c r="C98" s="7"/>
      <c r="D98" s="7"/>
      <c r="E98" s="137"/>
    </row>
    <row r="99" spans="1:11" ht="27" customHeight="1" x14ac:dyDescent="0.2">
      <c r="C99" s="122" t="s">
        <v>805</v>
      </c>
      <c r="D99" s="123" t="s">
        <v>801</v>
      </c>
      <c r="E99" s="140"/>
    </row>
    <row r="100" spans="1:11" ht="26.25" customHeight="1" x14ac:dyDescent="0.2">
      <c r="C100" s="123" t="s">
        <v>102</v>
      </c>
      <c r="D100" s="123" t="s">
        <v>53</v>
      </c>
      <c r="E100" s="141"/>
    </row>
    <row r="101" spans="1:11" ht="23.25" customHeight="1" x14ac:dyDescent="0.2">
      <c r="B101" s="177" t="s">
        <v>829</v>
      </c>
      <c r="C101" s="178"/>
      <c r="D101" s="178"/>
      <c r="E101" s="178"/>
      <c r="F101" s="178"/>
      <c r="G101" s="178"/>
      <c r="H101" s="178"/>
      <c r="I101" s="178"/>
      <c r="J101" s="178"/>
      <c r="K101" s="179"/>
    </row>
    <row r="102" spans="1:11" ht="42" customHeight="1" x14ac:dyDescent="0.2">
      <c r="B102" s="145"/>
      <c r="C102" s="172" t="s">
        <v>792</v>
      </c>
      <c r="D102" s="103" t="s">
        <v>88</v>
      </c>
      <c r="E102" s="137"/>
      <c r="F102" s="174" t="s">
        <v>838</v>
      </c>
      <c r="G102" s="174"/>
      <c r="H102" s="174"/>
      <c r="I102" s="174"/>
      <c r="J102" s="174"/>
      <c r="K102" s="175"/>
    </row>
    <row r="103" spans="1:11" x14ac:dyDescent="0.2">
      <c r="B103" s="145"/>
      <c r="C103" s="173"/>
      <c r="D103" s="109" t="s">
        <v>779</v>
      </c>
      <c r="E103" s="137"/>
      <c r="F103" s="109"/>
      <c r="G103" s="109"/>
      <c r="H103" s="109"/>
      <c r="I103" s="109"/>
      <c r="J103" s="109"/>
      <c r="K103" s="146"/>
    </row>
    <row r="104" spans="1:11" x14ac:dyDescent="0.2">
      <c r="B104" s="145"/>
      <c r="C104" s="173"/>
      <c r="D104" s="109" t="s">
        <v>54</v>
      </c>
      <c r="E104" s="137"/>
      <c r="F104" s="147" t="s">
        <v>814</v>
      </c>
      <c r="G104" s="109"/>
      <c r="H104" s="109"/>
      <c r="I104" s="109"/>
      <c r="J104" s="109"/>
      <c r="K104" s="146"/>
    </row>
    <row r="105" spans="1:11" x14ac:dyDescent="0.2">
      <c r="B105" s="145"/>
      <c r="C105" s="173"/>
      <c r="D105" s="109" t="s">
        <v>55</v>
      </c>
      <c r="E105" s="137"/>
      <c r="F105" s="148" t="s">
        <v>815</v>
      </c>
      <c r="G105" s="109"/>
      <c r="H105" s="109"/>
      <c r="I105" s="109"/>
      <c r="J105" s="109"/>
      <c r="K105" s="146"/>
    </row>
    <row r="106" spans="1:11" x14ac:dyDescent="0.2">
      <c r="B106" s="145"/>
      <c r="C106" s="109"/>
      <c r="D106" s="109" t="s">
        <v>56</v>
      </c>
      <c r="E106" s="137"/>
      <c r="F106" s="148" t="s">
        <v>816</v>
      </c>
      <c r="G106" s="109"/>
      <c r="H106" s="109"/>
      <c r="I106" s="109"/>
      <c r="J106" s="109"/>
      <c r="K106" s="146"/>
    </row>
    <row r="107" spans="1:11" x14ac:dyDescent="0.2">
      <c r="B107" s="145"/>
      <c r="C107" s="109"/>
      <c r="D107" s="109" t="s">
        <v>790</v>
      </c>
      <c r="E107" s="137"/>
      <c r="F107" s="148" t="s">
        <v>817</v>
      </c>
      <c r="G107" s="109"/>
      <c r="H107" s="109"/>
      <c r="I107" s="109"/>
      <c r="J107" s="109"/>
      <c r="K107" s="146"/>
    </row>
    <row r="108" spans="1:11" x14ac:dyDescent="0.2">
      <c r="B108" s="145"/>
      <c r="C108" s="109"/>
      <c r="D108" s="109" t="s">
        <v>789</v>
      </c>
      <c r="E108" s="137"/>
      <c r="F108" s="109"/>
      <c r="G108" s="109"/>
      <c r="H108" s="109"/>
      <c r="I108" s="109"/>
      <c r="J108" s="109"/>
      <c r="K108" s="146"/>
    </row>
    <row r="109" spans="1:11" x14ac:dyDescent="0.2">
      <c r="B109" s="145"/>
      <c r="C109" s="109"/>
      <c r="D109" s="109" t="s">
        <v>57</v>
      </c>
      <c r="E109" s="137"/>
      <c r="F109" s="144" t="s">
        <v>828</v>
      </c>
      <c r="G109" s="144"/>
      <c r="H109" s="144"/>
      <c r="I109" s="144"/>
      <c r="J109" s="109"/>
      <c r="K109" s="146"/>
    </row>
    <row r="110" spans="1:11" ht="13.5" thickBot="1" x14ac:dyDescent="0.25">
      <c r="B110" s="149"/>
      <c r="C110" s="150"/>
      <c r="D110" s="150" t="s">
        <v>84</v>
      </c>
      <c r="E110" s="151"/>
      <c r="F110" s="150"/>
      <c r="G110" s="150"/>
      <c r="H110" s="150"/>
      <c r="I110" s="150"/>
      <c r="J110" s="150"/>
      <c r="K110" s="152"/>
    </row>
    <row r="111" spans="1:11" x14ac:dyDescent="0.2">
      <c r="C111" s="109"/>
      <c r="D111" s="109"/>
    </row>
    <row r="616" spans="8:8" x14ac:dyDescent="0.2">
      <c r="H616" s="1">
        <v>1.111</v>
      </c>
    </row>
  </sheetData>
  <mergeCells count="25">
    <mergeCell ref="H3:H4"/>
    <mergeCell ref="I3:I4"/>
    <mergeCell ref="K3:K4"/>
    <mergeCell ref="J3:J4"/>
    <mergeCell ref="D3:D4"/>
    <mergeCell ref="B3:B4"/>
    <mergeCell ref="E3:E4"/>
    <mergeCell ref="F3:F4"/>
    <mergeCell ref="G3:G4"/>
    <mergeCell ref="C102:C105"/>
    <mergeCell ref="F102:K102"/>
    <mergeCell ref="F2:K2"/>
    <mergeCell ref="B101:K101"/>
    <mergeCell ref="B5:K5"/>
    <mergeCell ref="B17:K17"/>
    <mergeCell ref="B26:K26"/>
    <mergeCell ref="B32:K32"/>
    <mergeCell ref="B35:K35"/>
    <mergeCell ref="B37:K37"/>
    <mergeCell ref="B42:K42"/>
    <mergeCell ref="B58:K58"/>
    <mergeCell ref="B68:K68"/>
    <mergeCell ref="B73:K73"/>
    <mergeCell ref="B75:K75"/>
    <mergeCell ref="C3:C4"/>
  </mergeCells>
  <phoneticPr fontId="0" type="noConversion"/>
  <pageMargins left="0.46" right="0.27" top="0.17" bottom="0.17" header="0.51181102362204722" footer="0.51181102362204722"/>
  <pageSetup paperSize="9" scale="86" fitToHeight="5" orientation="landscape" r:id="rId1"/>
  <headerFooter alignWithMargins="0"/>
  <rowBreaks count="1" manualBreakCount="1">
    <brk id="7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7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28.28515625" style="22" customWidth="1"/>
    <col min="2" max="2" width="17.28515625" style="22" customWidth="1"/>
    <col min="3" max="3" width="20.140625" style="22" customWidth="1"/>
    <col min="4" max="16384" width="9.140625" style="22"/>
  </cols>
  <sheetData>
    <row r="1" spans="1:4" ht="66.75" customHeight="1" thickBot="1" x14ac:dyDescent="0.25">
      <c r="A1" s="124" t="s">
        <v>744</v>
      </c>
      <c r="B1" s="127" t="s">
        <v>745</v>
      </c>
      <c r="C1" s="125" t="s">
        <v>835</v>
      </c>
      <c r="D1" s="101"/>
    </row>
    <row r="2" spans="1:4" s="169" customFormat="1" ht="21.75" customHeight="1" thickBot="1" x14ac:dyDescent="0.25">
      <c r="A2" s="168" t="s">
        <v>156</v>
      </c>
      <c r="B2" s="126" t="s">
        <v>157</v>
      </c>
      <c r="C2" s="126">
        <v>20</v>
      </c>
    </row>
    <row r="3" spans="1:4" s="169" customFormat="1" ht="21.75" customHeight="1" thickBot="1" x14ac:dyDescent="0.25">
      <c r="A3" s="168" t="s">
        <v>158</v>
      </c>
      <c r="B3" s="126">
        <v>850</v>
      </c>
      <c r="C3" s="126">
        <v>40</v>
      </c>
    </row>
    <row r="4" spans="1:4" s="169" customFormat="1" ht="21.75" customHeight="1" thickBot="1" x14ac:dyDescent="0.25">
      <c r="A4" s="168" t="s">
        <v>159</v>
      </c>
      <c r="B4" s="126">
        <v>950</v>
      </c>
      <c r="C4" s="126">
        <v>60</v>
      </c>
    </row>
    <row r="5" spans="1:4" s="169" customFormat="1" ht="21.75" customHeight="1" thickBot="1" x14ac:dyDescent="0.25">
      <c r="A5" s="168" t="s">
        <v>160</v>
      </c>
      <c r="B5" s="126">
        <v>1100</v>
      </c>
      <c r="C5" s="126">
        <v>80</v>
      </c>
    </row>
    <row r="6" spans="1:4" s="169" customFormat="1" ht="21.75" customHeight="1" thickBot="1" x14ac:dyDescent="0.25">
      <c r="A6" s="168" t="s">
        <v>161</v>
      </c>
      <c r="B6" s="126">
        <v>1250</v>
      </c>
      <c r="C6" s="126">
        <v>100</v>
      </c>
    </row>
    <row r="7" spans="1:4" s="169" customFormat="1" ht="21.75" customHeight="1" thickBot="1" x14ac:dyDescent="0.25">
      <c r="A7" s="168" t="s">
        <v>162</v>
      </c>
      <c r="B7" s="126">
        <v>1400</v>
      </c>
      <c r="C7" s="126">
        <v>120</v>
      </c>
    </row>
    <row r="8" spans="1:4" s="169" customFormat="1" ht="21.75" customHeight="1" thickBot="1" x14ac:dyDescent="0.25">
      <c r="A8" s="168" t="s">
        <v>163</v>
      </c>
      <c r="B8" s="126">
        <v>1600</v>
      </c>
      <c r="C8" s="126">
        <v>160</v>
      </c>
    </row>
    <row r="10" spans="1:4" ht="15" customHeight="1" x14ac:dyDescent="0.2">
      <c r="A10" s="195" t="s">
        <v>793</v>
      </c>
      <c r="B10" s="195"/>
      <c r="C10" s="195"/>
    </row>
    <row r="11" spans="1:4" ht="12.75" customHeight="1" x14ac:dyDescent="0.2">
      <c r="A11" s="195"/>
      <c r="B11" s="195"/>
      <c r="C11" s="195"/>
    </row>
    <row r="12" spans="1:4" ht="12.75" customHeight="1" x14ac:dyDescent="0.2">
      <c r="A12" s="195"/>
      <c r="B12" s="195"/>
      <c r="C12" s="195"/>
    </row>
    <row r="13" spans="1:4" ht="12.75" customHeight="1" x14ac:dyDescent="0.2">
      <c r="A13" s="195"/>
      <c r="B13" s="195"/>
      <c r="C13" s="195"/>
    </row>
    <row r="14" spans="1:4" x14ac:dyDescent="0.2">
      <c r="A14" s="196" t="s">
        <v>791</v>
      </c>
      <c r="B14" s="196"/>
      <c r="C14" s="196"/>
    </row>
    <row r="15" spans="1:4" x14ac:dyDescent="0.2">
      <c r="A15" s="196"/>
      <c r="B15" s="196"/>
      <c r="C15" s="196"/>
    </row>
    <row r="16" spans="1:4" x14ac:dyDescent="0.2">
      <c r="A16" s="196"/>
      <c r="B16" s="196"/>
      <c r="C16" s="196"/>
    </row>
    <row r="17" spans="1:3" x14ac:dyDescent="0.2">
      <c r="A17" s="196"/>
      <c r="B17" s="196"/>
      <c r="C17" s="196"/>
    </row>
    <row r="18" spans="1:3" x14ac:dyDescent="0.2">
      <c r="A18" s="196" t="s">
        <v>794</v>
      </c>
      <c r="B18" s="196"/>
      <c r="C18" s="196"/>
    </row>
    <row r="19" spans="1:3" x14ac:dyDescent="0.2">
      <c r="A19" s="196"/>
      <c r="B19" s="196"/>
      <c r="C19" s="196"/>
    </row>
    <row r="20" spans="1:3" x14ac:dyDescent="0.2">
      <c r="A20" s="196"/>
      <c r="B20" s="196"/>
      <c r="C20" s="196"/>
    </row>
    <row r="21" spans="1:3" x14ac:dyDescent="0.2">
      <c r="A21" s="196" t="s">
        <v>795</v>
      </c>
      <c r="B21" s="196"/>
      <c r="C21" s="196"/>
    </row>
    <row r="22" spans="1:3" x14ac:dyDescent="0.2">
      <c r="A22" s="196"/>
      <c r="B22" s="196"/>
      <c r="C22" s="196"/>
    </row>
    <row r="23" spans="1:3" x14ac:dyDescent="0.2">
      <c r="A23" s="196"/>
      <c r="B23" s="196"/>
      <c r="C23" s="196"/>
    </row>
    <row r="24" spans="1:3" x14ac:dyDescent="0.2">
      <c r="A24" s="196"/>
      <c r="B24" s="196"/>
      <c r="C24" s="196"/>
    </row>
    <row r="25" spans="1:3" x14ac:dyDescent="0.2">
      <c r="A25" s="196" t="s">
        <v>796</v>
      </c>
      <c r="B25" s="196"/>
      <c r="C25" s="196"/>
    </row>
    <row r="26" spans="1:3" x14ac:dyDescent="0.2">
      <c r="A26" s="196"/>
      <c r="B26" s="196"/>
      <c r="C26" s="196"/>
    </row>
    <row r="27" spans="1:3" ht="26.25" customHeight="1" x14ac:dyDescent="0.2">
      <c r="A27" s="196"/>
      <c r="B27" s="196"/>
      <c r="C27" s="196"/>
    </row>
  </sheetData>
  <mergeCells count="5">
    <mergeCell ref="A10:C13"/>
    <mergeCell ref="A14:C17"/>
    <mergeCell ref="A18:C20"/>
    <mergeCell ref="A21:C24"/>
    <mergeCell ref="A25:C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D19" sqref="D19"/>
    </sheetView>
  </sheetViews>
  <sheetFormatPr defaultColWidth="9.140625" defaultRowHeight="12.75" x14ac:dyDescent="0.2"/>
  <cols>
    <col min="1" max="1" width="35.5703125" style="128" bestFit="1" customWidth="1"/>
    <col min="2" max="2" width="12.28515625" style="133" customWidth="1"/>
    <col min="3" max="3" width="13.42578125" style="133" customWidth="1"/>
    <col min="4" max="4" width="17.140625" style="133" customWidth="1"/>
    <col min="5" max="5" width="14.28515625" style="133" customWidth="1"/>
    <col min="6" max="16384" width="9.140625" style="22"/>
  </cols>
  <sheetData>
    <row r="1" spans="1:5" ht="15.75" x14ac:dyDescent="0.25">
      <c r="A1" s="23" t="s">
        <v>746</v>
      </c>
    </row>
    <row r="2" spans="1:5" ht="13.5" thickBot="1" x14ac:dyDescent="0.25"/>
    <row r="3" spans="1:5" ht="45.75" thickBot="1" x14ac:dyDescent="0.25">
      <c r="A3" s="129" t="s">
        <v>747</v>
      </c>
      <c r="B3" s="130" t="s">
        <v>748</v>
      </c>
      <c r="C3" s="130" t="s">
        <v>749</v>
      </c>
      <c r="D3" s="130" t="s">
        <v>750</v>
      </c>
      <c r="E3" s="130" t="s">
        <v>751</v>
      </c>
    </row>
    <row r="4" spans="1:5" ht="21.95" customHeight="1" thickBot="1" x14ac:dyDescent="0.25">
      <c r="A4" s="131" t="s">
        <v>752</v>
      </c>
      <c r="B4" s="132"/>
      <c r="C4" s="132">
        <v>960</v>
      </c>
      <c r="D4" s="132"/>
      <c r="E4" s="132"/>
    </row>
    <row r="5" spans="1:5" ht="21.95" customHeight="1" thickBot="1" x14ac:dyDescent="0.25">
      <c r="A5" s="131" t="s">
        <v>753</v>
      </c>
      <c r="B5" s="132">
        <v>12</v>
      </c>
      <c r="C5" s="132">
        <v>360</v>
      </c>
      <c r="D5" s="132">
        <v>7920</v>
      </c>
      <c r="E5" s="132">
        <v>15120</v>
      </c>
    </row>
    <row r="6" spans="1:5" ht="21.95" customHeight="1" thickBot="1" x14ac:dyDescent="0.25">
      <c r="A6" s="131" t="s">
        <v>754</v>
      </c>
      <c r="B6" s="132"/>
      <c r="C6" s="132">
        <v>448</v>
      </c>
      <c r="D6" s="132">
        <v>9856</v>
      </c>
      <c r="E6" s="132"/>
    </row>
    <row r="7" spans="1:5" ht="21.95" customHeight="1" thickBot="1" x14ac:dyDescent="0.25">
      <c r="A7" s="131" t="s">
        <v>755</v>
      </c>
      <c r="B7" s="132">
        <v>30</v>
      </c>
      <c r="C7" s="132">
        <v>1980</v>
      </c>
      <c r="D7" s="132"/>
      <c r="E7" s="132"/>
    </row>
    <row r="8" spans="1:5" ht="21.95" customHeight="1" thickBot="1" x14ac:dyDescent="0.25">
      <c r="A8" s="131" t="s">
        <v>756</v>
      </c>
      <c r="B8" s="132">
        <v>14</v>
      </c>
      <c r="C8" s="132">
        <v>448</v>
      </c>
      <c r="D8" s="132">
        <v>9856</v>
      </c>
      <c r="E8" s="132">
        <v>18816</v>
      </c>
    </row>
    <row r="9" spans="1:5" ht="21.95" customHeight="1" thickBot="1" x14ac:dyDescent="0.25">
      <c r="A9" s="131" t="s">
        <v>130</v>
      </c>
      <c r="B9" s="132">
        <v>8</v>
      </c>
      <c r="C9" s="132">
        <v>312</v>
      </c>
      <c r="D9" s="132">
        <v>6864</v>
      </c>
      <c r="E9" s="132"/>
    </row>
    <row r="10" spans="1:5" ht="21.95" customHeight="1" thickBot="1" x14ac:dyDescent="0.25">
      <c r="A10" s="131" t="s">
        <v>109</v>
      </c>
      <c r="B10" s="132">
        <v>14</v>
      </c>
      <c r="C10" s="132">
        <v>448</v>
      </c>
      <c r="D10" s="132">
        <v>9856</v>
      </c>
      <c r="E10" s="132"/>
    </row>
    <row r="11" spans="1:5" ht="21.95" customHeight="1" thickBot="1" x14ac:dyDescent="0.25">
      <c r="A11" s="131" t="s">
        <v>757</v>
      </c>
      <c r="B11" s="132">
        <v>8</v>
      </c>
      <c r="C11" s="132">
        <v>216</v>
      </c>
      <c r="D11" s="132">
        <v>4752</v>
      </c>
      <c r="E11" s="132"/>
    </row>
    <row r="12" spans="1:5" ht="21.95" customHeight="1" thickBot="1" x14ac:dyDescent="0.25">
      <c r="A12" s="131" t="s">
        <v>758</v>
      </c>
      <c r="B12" s="132"/>
      <c r="C12" s="132">
        <v>140</v>
      </c>
      <c r="D12" s="132"/>
      <c r="E12" s="132"/>
    </row>
    <row r="13" spans="1:5" ht="21.95" customHeight="1" thickBot="1" x14ac:dyDescent="0.25">
      <c r="A13" s="131" t="s">
        <v>759</v>
      </c>
      <c r="B13" s="132">
        <v>4</v>
      </c>
      <c r="C13" s="132">
        <v>132</v>
      </c>
      <c r="D13" s="132">
        <v>2904</v>
      </c>
      <c r="E13" s="132"/>
    </row>
  </sheetData>
  <autoFilter ref="A3:E13">
    <sortState ref="A4:E13">
      <sortCondition descending="1" ref="A3:A1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7"/>
  <sheetViews>
    <sheetView workbookViewId="0">
      <selection activeCell="H29" sqref="H29"/>
    </sheetView>
  </sheetViews>
  <sheetFormatPr defaultRowHeight="12.75" x14ac:dyDescent="0.2"/>
  <cols>
    <col min="3" max="3" width="11.140625" style="14" bestFit="1" customWidth="1"/>
    <col min="4" max="4" width="13.5703125" customWidth="1"/>
    <col min="5" max="5" width="9.7109375" bestFit="1" customWidth="1"/>
    <col min="6" max="6" width="17.42578125" customWidth="1"/>
    <col min="7" max="7" width="10.140625" bestFit="1" customWidth="1"/>
    <col min="9" max="9" width="10.85546875" bestFit="1" customWidth="1"/>
    <col min="10" max="11" width="10.85546875" style="14" bestFit="1" customWidth="1"/>
    <col min="12" max="12" width="10.7109375" bestFit="1" customWidth="1"/>
    <col min="13" max="13" width="9.7109375" bestFit="1" customWidth="1"/>
    <col min="14" max="14" width="18.5703125" customWidth="1"/>
  </cols>
  <sheetData>
    <row r="1" spans="2:15" ht="15.75" x14ac:dyDescent="0.25">
      <c r="B1" s="23" t="s">
        <v>105</v>
      </c>
      <c r="D1" s="22"/>
      <c r="E1" s="22"/>
      <c r="F1" s="22"/>
      <c r="G1" s="22"/>
      <c r="H1" s="22"/>
      <c r="I1" s="22"/>
      <c r="J1" s="84" t="s">
        <v>106</v>
      </c>
      <c r="K1" s="55"/>
      <c r="L1" s="49"/>
      <c r="M1" s="49"/>
      <c r="N1" s="49"/>
      <c r="O1" s="22"/>
    </row>
    <row r="2" spans="2:15" ht="16.5" thickBot="1" x14ac:dyDescent="0.3">
      <c r="B2" s="23"/>
      <c r="D2" s="22"/>
      <c r="E2" s="22"/>
      <c r="F2" s="22"/>
      <c r="G2" s="22"/>
      <c r="H2" s="22"/>
      <c r="I2" s="22"/>
      <c r="J2" s="54"/>
      <c r="K2" s="55"/>
      <c r="L2" s="50"/>
      <c r="M2" s="50"/>
      <c r="N2" s="50"/>
      <c r="O2" s="22"/>
    </row>
    <row r="3" spans="2:15" ht="15.75" x14ac:dyDescent="0.2">
      <c r="B3" s="213" t="s">
        <v>107</v>
      </c>
      <c r="C3" s="214"/>
      <c r="D3" s="243" t="s">
        <v>108</v>
      </c>
      <c r="E3" s="241"/>
      <c r="F3" s="242"/>
      <c r="G3" s="44"/>
      <c r="H3" s="22"/>
      <c r="I3" s="22"/>
      <c r="J3" s="218" t="s">
        <v>109</v>
      </c>
      <c r="K3" s="219"/>
      <c r="L3" s="220" t="s">
        <v>110</v>
      </c>
      <c r="M3" s="221"/>
      <c r="N3" s="222"/>
      <c r="O3" s="22"/>
    </row>
    <row r="4" spans="2:15" ht="13.5" thickBot="1" x14ac:dyDescent="0.25">
      <c r="B4" s="244" t="s">
        <v>111</v>
      </c>
      <c r="C4" s="245"/>
      <c r="D4" s="81" t="s">
        <v>112</v>
      </c>
      <c r="E4" s="81" t="s">
        <v>113</v>
      </c>
      <c r="F4" s="70" t="s">
        <v>114</v>
      </c>
      <c r="G4" s="41"/>
      <c r="H4" s="34"/>
      <c r="I4" s="22"/>
      <c r="J4" s="211" t="s">
        <v>111</v>
      </c>
      <c r="K4" s="212"/>
      <c r="L4" s="76" t="s">
        <v>115</v>
      </c>
      <c r="M4" s="246" t="s">
        <v>116</v>
      </c>
      <c r="N4" s="247"/>
      <c r="O4" s="22"/>
    </row>
    <row r="5" spans="2:15" x14ac:dyDescent="0.2">
      <c r="B5" s="32"/>
      <c r="C5" s="88" t="s">
        <v>75</v>
      </c>
      <c r="D5" s="36">
        <v>0.08</v>
      </c>
      <c r="E5" s="36">
        <v>7.0000000000000007E-2</v>
      </c>
      <c r="F5" s="72">
        <v>0.05</v>
      </c>
      <c r="G5" s="42"/>
      <c r="H5" s="22"/>
      <c r="I5" s="34"/>
      <c r="J5" s="206"/>
      <c r="K5" s="204" t="s">
        <v>75</v>
      </c>
      <c r="L5" s="56">
        <v>0.08</v>
      </c>
      <c r="M5" s="208">
        <v>0</v>
      </c>
      <c r="N5" s="198"/>
      <c r="O5" s="22"/>
    </row>
    <row r="6" spans="2:15" ht="13.5" thickBot="1" x14ac:dyDescent="0.25">
      <c r="B6" s="32"/>
      <c r="C6" s="88" t="s">
        <v>74</v>
      </c>
      <c r="D6" s="36">
        <v>0.08</v>
      </c>
      <c r="E6" s="36">
        <v>7.0000000000000007E-2</v>
      </c>
      <c r="F6" s="72">
        <v>0.05</v>
      </c>
      <c r="G6" s="42"/>
      <c r="H6" s="22"/>
      <c r="I6" s="22"/>
      <c r="J6" s="207"/>
      <c r="K6" s="205"/>
      <c r="L6" s="58" t="e">
        <f>M6*(1-L5)</f>
        <v>#REF!</v>
      </c>
      <c r="M6" s="199" t="e">
        <f>'Дверные доводчики '!#REF!</f>
        <v>#REF!</v>
      </c>
      <c r="N6" s="200"/>
      <c r="O6" s="22"/>
    </row>
    <row r="7" spans="2:15" ht="13.5" thickBot="1" x14ac:dyDescent="0.25">
      <c r="B7" s="33"/>
      <c r="C7" s="89" t="s">
        <v>117</v>
      </c>
      <c r="D7" s="37">
        <v>0.12</v>
      </c>
      <c r="E7" s="37">
        <v>0.1</v>
      </c>
      <c r="F7" s="38">
        <v>0.08</v>
      </c>
      <c r="G7" s="42"/>
      <c r="H7" s="22"/>
      <c r="I7" s="22"/>
      <c r="J7" s="54"/>
      <c r="K7" s="55"/>
      <c r="L7" s="50"/>
      <c r="M7" s="50"/>
      <c r="N7" s="50"/>
      <c r="O7" s="22"/>
    </row>
    <row r="8" spans="2:15" ht="16.5" thickBot="1" x14ac:dyDescent="0.3">
      <c r="B8" s="39"/>
      <c r="C8" s="90"/>
      <c r="D8" s="40"/>
      <c r="E8" s="40"/>
      <c r="F8" s="40"/>
      <c r="G8" s="43"/>
      <c r="H8" s="40"/>
      <c r="I8" s="40"/>
      <c r="J8" s="84" t="s">
        <v>118</v>
      </c>
      <c r="K8" s="55"/>
      <c r="L8" s="49"/>
      <c r="M8" s="49"/>
      <c r="N8" s="49"/>
      <c r="O8" s="22"/>
    </row>
    <row r="9" spans="2:15" ht="13.5" thickBot="1" x14ac:dyDescent="0.25">
      <c r="B9" s="240" t="s">
        <v>119</v>
      </c>
      <c r="C9" s="241"/>
      <c r="D9" s="241"/>
      <c r="E9" s="241"/>
      <c r="F9" s="242"/>
      <c r="G9" s="44"/>
      <c r="H9" s="22"/>
      <c r="I9" s="22"/>
      <c r="J9" s="54"/>
      <c r="K9" s="55"/>
      <c r="L9" s="50"/>
      <c r="M9" s="50"/>
      <c r="N9" s="50"/>
      <c r="O9" s="22"/>
    </row>
    <row r="10" spans="2:15" ht="16.5" thickBot="1" x14ac:dyDescent="0.25">
      <c r="B10" s="73" t="s">
        <v>111</v>
      </c>
      <c r="C10" s="91"/>
      <c r="D10" s="76" t="s">
        <v>112</v>
      </c>
      <c r="E10" s="76" t="s">
        <v>113</v>
      </c>
      <c r="F10" s="35" t="s">
        <v>114</v>
      </c>
      <c r="G10" s="41"/>
      <c r="H10" s="34"/>
      <c r="I10" s="22"/>
      <c r="J10" s="218" t="s">
        <v>120</v>
      </c>
      <c r="K10" s="219"/>
      <c r="L10" s="220" t="s">
        <v>110</v>
      </c>
      <c r="M10" s="221"/>
      <c r="N10" s="222"/>
      <c r="O10" s="22"/>
    </row>
    <row r="11" spans="2:15" ht="13.5" thickBot="1" x14ac:dyDescent="0.25">
      <c r="B11" s="237" t="s">
        <v>75</v>
      </c>
      <c r="C11" s="92" t="s">
        <v>121</v>
      </c>
      <c r="D11" s="17" t="e">
        <f>'Дверные доводчики '!#REF!*(1-'Скидки за объем'!D5)</f>
        <v>#REF!</v>
      </c>
      <c r="E11" s="24" t="e">
        <f>'Дверные доводчики '!#REF!*(1-'Скидки за объем'!E5)</f>
        <v>#REF!</v>
      </c>
      <c r="F11" s="25" t="e">
        <f>'Дверные доводчики '!#REF!*(1-'Скидки за объем'!F5)</f>
        <v>#REF!</v>
      </c>
      <c r="G11" s="31"/>
      <c r="H11" s="22"/>
      <c r="I11" s="22"/>
      <c r="J11" s="211" t="s">
        <v>111</v>
      </c>
      <c r="K11" s="212"/>
      <c r="L11" s="76" t="s">
        <v>122</v>
      </c>
      <c r="M11" s="76" t="s">
        <v>123</v>
      </c>
      <c r="N11" s="35" t="s">
        <v>124</v>
      </c>
      <c r="O11" s="22"/>
    </row>
    <row r="12" spans="2:15" x14ac:dyDescent="0.2">
      <c r="B12" s="238"/>
      <c r="C12" s="93" t="s">
        <v>125</v>
      </c>
      <c r="D12" s="18" t="e">
        <f>'Дверные доводчики '!#REF!*(1-'Скидки за объем'!D5)</f>
        <v>#REF!</v>
      </c>
      <c r="E12" s="26" t="e">
        <f>'Дверные доводчики '!#REF!*(1-'Скидки за объем'!E5)</f>
        <v>#REF!</v>
      </c>
      <c r="F12" s="27" t="e">
        <f>'Дверные доводчики '!#REF!*(1-'Скидки за объем'!F5)</f>
        <v>#REF!</v>
      </c>
      <c r="G12" s="31"/>
      <c r="H12" s="22"/>
      <c r="I12" s="22"/>
      <c r="J12" s="206"/>
      <c r="K12" s="204" t="s">
        <v>75</v>
      </c>
      <c r="L12" s="56">
        <v>0.1</v>
      </c>
      <c r="M12" s="57">
        <v>0.05</v>
      </c>
      <c r="N12" s="74">
        <v>0</v>
      </c>
      <c r="O12" s="22"/>
    </row>
    <row r="13" spans="2:15" ht="13.5" thickBot="1" x14ac:dyDescent="0.25">
      <c r="B13" s="239"/>
      <c r="C13" s="94" t="s">
        <v>126</v>
      </c>
      <c r="D13" s="19" t="e">
        <f>'Дверные доводчики '!#REF!*(1-'Скидки за объем'!D5)</f>
        <v>#REF!</v>
      </c>
      <c r="E13" s="28" t="e">
        <f>'Дверные доводчики '!#REF!*(1-'Скидки за объем'!E5)</f>
        <v>#REF!</v>
      </c>
      <c r="F13" s="29" t="e">
        <f>'Дверные доводчики '!#REF!*(1-'Скидки за объем'!F5)</f>
        <v>#REF!</v>
      </c>
      <c r="G13" s="31"/>
      <c r="H13" s="22"/>
      <c r="I13" s="22"/>
      <c r="J13" s="207"/>
      <c r="K13" s="205"/>
      <c r="L13" s="58" t="e">
        <f>N13*(1-L12)</f>
        <v>#REF!</v>
      </c>
      <c r="M13" s="59" t="e">
        <f>N13*(1-M12)</f>
        <v>#REF!</v>
      </c>
      <c r="N13" s="75" t="e">
        <f>'Дверные доводчики '!#REF!</f>
        <v>#REF!</v>
      </c>
      <c r="O13" s="22"/>
    </row>
    <row r="14" spans="2:15" x14ac:dyDescent="0.2">
      <c r="B14" s="237" t="s">
        <v>74</v>
      </c>
      <c r="C14" s="95" t="s">
        <v>121</v>
      </c>
      <c r="D14" s="17" t="e">
        <f>'Дверные доводчики '!#REF!*(1-'Скидки за объем'!D6)</f>
        <v>#REF!</v>
      </c>
      <c r="E14" s="24" t="e">
        <f>'Дверные доводчики '!#REF!*(1-'Скидки за объем'!E6)</f>
        <v>#REF!</v>
      </c>
      <c r="F14" s="25" t="e">
        <f>'Дверные доводчики '!#REF!*(1-'Скидки за объем'!F6)</f>
        <v>#REF!</v>
      </c>
      <c r="G14" s="31"/>
      <c r="H14" s="22"/>
      <c r="I14" s="22"/>
      <c r="J14" s="206"/>
      <c r="K14" s="204" t="s">
        <v>127</v>
      </c>
      <c r="L14" s="56">
        <v>0.1</v>
      </c>
      <c r="M14" s="57">
        <v>0.05</v>
      </c>
      <c r="N14" s="60">
        <v>0</v>
      </c>
      <c r="O14" s="22"/>
    </row>
    <row r="15" spans="2:15" ht="13.5" thickBot="1" x14ac:dyDescent="0.25">
      <c r="B15" s="238"/>
      <c r="C15" s="96" t="s">
        <v>125</v>
      </c>
      <c r="D15" s="18" t="e">
        <f>'Дверные доводчики '!#REF!*(1-'Скидки за объем'!D6)</f>
        <v>#REF!</v>
      </c>
      <c r="E15" s="26" t="e">
        <f>'Дверные доводчики '!#REF!*(1-'Скидки за объем'!E6)</f>
        <v>#REF!</v>
      </c>
      <c r="F15" s="27" t="e">
        <f>'Дверные доводчики '!#REF!*(1-'Скидки за объем'!F6)</f>
        <v>#REF!</v>
      </c>
      <c r="G15" s="31"/>
      <c r="H15" s="22"/>
      <c r="I15" s="22"/>
      <c r="J15" s="207"/>
      <c r="K15" s="205"/>
      <c r="L15" s="58" t="e">
        <f>N15*(1-L14)</f>
        <v>#REF!</v>
      </c>
      <c r="M15" s="59" t="e">
        <f>N15*(1-M14)</f>
        <v>#REF!</v>
      </c>
      <c r="N15" s="75" t="e">
        <f>'Дверные доводчики '!#REF!</f>
        <v>#REF!</v>
      </c>
      <c r="O15" s="22"/>
    </row>
    <row r="16" spans="2:15" ht="13.5" thickBot="1" x14ac:dyDescent="0.25">
      <c r="B16" s="239"/>
      <c r="C16" s="97" t="s">
        <v>126</v>
      </c>
      <c r="D16" s="19" t="e">
        <f>'Дверные доводчики '!#REF!*(1-'Скидки за объем'!D6)</f>
        <v>#REF!</v>
      </c>
      <c r="E16" s="28" t="e">
        <f>'Дверные доводчики '!#REF!*(1-'Скидки за объем'!E6)</f>
        <v>#REF!</v>
      </c>
      <c r="F16" s="29" t="e">
        <f>'Дверные доводчики '!#REF!*(1-'Скидки за объем'!F6)</f>
        <v>#REF!</v>
      </c>
      <c r="G16" s="31"/>
      <c r="H16" s="22"/>
      <c r="I16" s="22"/>
      <c r="J16" s="206"/>
      <c r="K16" s="204" t="s">
        <v>73</v>
      </c>
      <c r="L16" s="56">
        <v>0.1</v>
      </c>
      <c r="M16" s="208">
        <v>0</v>
      </c>
      <c r="N16" s="198"/>
      <c r="O16" s="22"/>
    </row>
    <row r="17" spans="1:14" ht="13.5" thickBot="1" x14ac:dyDescent="0.25">
      <c r="A17" s="22"/>
      <c r="B17" s="237" t="s">
        <v>73</v>
      </c>
      <c r="C17" s="95" t="s">
        <v>121</v>
      </c>
      <c r="D17" s="17" t="e">
        <f>'Дверные доводчики '!#REF!*(1-'Скидки за объем'!D7)</f>
        <v>#REF!</v>
      </c>
      <c r="E17" s="24" t="e">
        <f>'Дверные доводчики '!#REF!*(1-'Скидки за объем'!E7)</f>
        <v>#REF!</v>
      </c>
      <c r="F17" s="25" t="e">
        <f>'Дверные доводчики '!#REF!*(1-'Скидки за объем'!F7)</f>
        <v>#REF!</v>
      </c>
      <c r="G17" s="31"/>
      <c r="H17" s="22"/>
      <c r="I17" s="22"/>
      <c r="J17" s="207"/>
      <c r="K17" s="205"/>
      <c r="L17" s="58" t="e">
        <f>M17*(1-L16)</f>
        <v>#REF!</v>
      </c>
      <c r="M17" s="199" t="e">
        <f>'Дверные доводчики '!#REF!</f>
        <v>#REF!</v>
      </c>
      <c r="N17" s="200"/>
    </row>
    <row r="18" spans="1:14" x14ac:dyDescent="0.2">
      <c r="A18" s="22"/>
      <c r="B18" s="238"/>
      <c r="C18" s="96" t="s">
        <v>125</v>
      </c>
      <c r="D18" s="18" t="e">
        <f>'Дверные доводчики '!#REF!*(1-'Скидки за объем'!D7)</f>
        <v>#REF!</v>
      </c>
      <c r="E18" s="26" t="e">
        <f>'Дверные доводчики '!#REF!*(1-'Скидки за объем'!E7)</f>
        <v>#REF!</v>
      </c>
      <c r="F18" s="27" t="e">
        <f>'Дверные доводчики '!#REF!*(1-'Скидки за объем'!F7)</f>
        <v>#REF!</v>
      </c>
      <c r="G18" s="31"/>
      <c r="H18" s="22"/>
      <c r="I18" s="34"/>
      <c r="J18" s="53"/>
      <c r="K18" s="53"/>
      <c r="L18" s="53"/>
      <c r="M18" s="53"/>
      <c r="N18" s="63"/>
    </row>
    <row r="19" spans="1:14" ht="13.5" thickBot="1" x14ac:dyDescent="0.25">
      <c r="A19" s="22"/>
      <c r="B19" s="239"/>
      <c r="C19" s="97" t="s">
        <v>126</v>
      </c>
      <c r="D19" s="19" t="e">
        <f>'Дверные доводчики '!#REF!*(1-'Скидки за объем'!D7)</f>
        <v>#REF!</v>
      </c>
      <c r="E19" s="28" t="e">
        <f>'Дверные доводчики '!#REF!*(1-'Скидки за объем'!E7)</f>
        <v>#REF!</v>
      </c>
      <c r="F19" s="29" t="e">
        <f>'Дверные доводчики '!#REF!*(1-'Скидки за объем'!F7)</f>
        <v>#REF!</v>
      </c>
      <c r="G19" s="31"/>
      <c r="H19" s="22"/>
      <c r="I19" s="22"/>
      <c r="J19" s="54"/>
      <c r="K19" s="55"/>
      <c r="L19" s="49"/>
      <c r="M19" s="49"/>
      <c r="N19" s="49"/>
    </row>
    <row r="20" spans="1:14" x14ac:dyDescent="0.2">
      <c r="A20" s="22"/>
      <c r="B20" s="71"/>
      <c r="C20" s="13"/>
      <c r="D20" s="30"/>
      <c r="E20" s="30"/>
      <c r="F20" s="30"/>
      <c r="G20" s="31"/>
      <c r="H20" s="22"/>
      <c r="I20" s="22"/>
      <c r="J20" s="54"/>
      <c r="K20" s="55"/>
      <c r="L20" s="50"/>
      <c r="M20" s="50"/>
      <c r="N20" s="50"/>
    </row>
    <row r="21" spans="1:14" x14ac:dyDescent="0.2">
      <c r="A21" s="22"/>
      <c r="B21" s="22"/>
      <c r="D21" s="22"/>
      <c r="E21" s="22"/>
      <c r="F21" s="22"/>
      <c r="G21" s="22"/>
      <c r="H21" s="22"/>
      <c r="I21" s="40"/>
      <c r="J21" s="54"/>
      <c r="K21" s="55"/>
      <c r="L21" s="49"/>
      <c r="M21" s="49"/>
      <c r="N21" s="49"/>
    </row>
    <row r="22" spans="1:14" ht="15.75" x14ac:dyDescent="0.25">
      <c r="A22" s="22"/>
      <c r="B22" s="23" t="s">
        <v>128</v>
      </c>
      <c r="D22" s="22"/>
      <c r="E22" s="22"/>
      <c r="F22" s="22"/>
      <c r="G22" s="22"/>
      <c r="H22" s="22"/>
      <c r="I22" s="22"/>
      <c r="J22" s="84" t="s">
        <v>129</v>
      </c>
      <c r="K22" s="55"/>
      <c r="L22" s="50"/>
      <c r="M22" s="50"/>
      <c r="N22" s="50"/>
    </row>
    <row r="23" spans="1:14" ht="13.5" thickBot="1" x14ac:dyDescent="0.25">
      <c r="A23" s="22"/>
      <c r="B23" s="22"/>
      <c r="D23" s="22"/>
      <c r="E23" s="22"/>
      <c r="F23" s="22"/>
      <c r="G23" s="22"/>
      <c r="H23" s="22"/>
      <c r="I23" s="22"/>
      <c r="J23" s="54"/>
      <c r="K23" s="55"/>
      <c r="L23" s="49"/>
      <c r="M23" s="49"/>
      <c r="N23" s="49"/>
    </row>
    <row r="24" spans="1:14" ht="15.75" x14ac:dyDescent="0.2">
      <c r="A24" s="22"/>
      <c r="B24" s="213" t="s">
        <v>130</v>
      </c>
      <c r="C24" s="214"/>
      <c r="D24" s="215" t="s">
        <v>110</v>
      </c>
      <c r="E24" s="216"/>
      <c r="F24" s="217"/>
      <c r="G24" s="44"/>
      <c r="H24" s="22"/>
      <c r="I24" s="22"/>
      <c r="J24" s="218" t="s">
        <v>131</v>
      </c>
      <c r="K24" s="219"/>
      <c r="L24" s="220" t="s">
        <v>110</v>
      </c>
      <c r="M24" s="221"/>
      <c r="N24" s="222"/>
    </row>
    <row r="25" spans="1:14" ht="13.5" thickBot="1" x14ac:dyDescent="0.25">
      <c r="A25" s="34"/>
      <c r="B25" s="209" t="s">
        <v>111</v>
      </c>
      <c r="C25" s="210"/>
      <c r="D25" s="235" t="s">
        <v>132</v>
      </c>
      <c r="E25" s="236"/>
      <c r="F25" s="35" t="s">
        <v>133</v>
      </c>
      <c r="G25" s="41"/>
      <c r="H25" s="22"/>
      <c r="I25" s="22"/>
      <c r="J25" s="211" t="s">
        <v>111</v>
      </c>
      <c r="K25" s="212"/>
      <c r="L25" s="76" t="s">
        <v>134</v>
      </c>
      <c r="M25" s="76" t="s">
        <v>123</v>
      </c>
      <c r="N25" s="35" t="s">
        <v>124</v>
      </c>
    </row>
    <row r="26" spans="1:14" x14ac:dyDescent="0.2">
      <c r="A26" s="22"/>
      <c r="B26" s="202"/>
      <c r="C26" s="204" t="s">
        <v>75</v>
      </c>
      <c r="D26" s="229">
        <v>0</v>
      </c>
      <c r="E26" s="197"/>
      <c r="F26" s="198"/>
      <c r="G26" s="42"/>
      <c r="H26" s="22"/>
      <c r="I26" s="22"/>
      <c r="J26" s="223"/>
      <c r="K26" s="204" t="s">
        <v>75</v>
      </c>
      <c r="L26" s="56">
        <v>0.2</v>
      </c>
      <c r="M26" s="57">
        <v>0.15</v>
      </c>
      <c r="N26" s="74">
        <v>0</v>
      </c>
    </row>
    <row r="27" spans="1:14" ht="13.5" thickBot="1" x14ac:dyDescent="0.25">
      <c r="A27" s="22"/>
      <c r="B27" s="203"/>
      <c r="C27" s="205"/>
      <c r="D27" s="230" t="e">
        <f>'Дверные доводчики '!#REF!</f>
        <v>#REF!</v>
      </c>
      <c r="E27" s="201"/>
      <c r="F27" s="200"/>
      <c r="G27" s="42"/>
      <c r="H27" s="22"/>
      <c r="I27" s="22"/>
      <c r="J27" s="224"/>
      <c r="K27" s="205"/>
      <c r="L27" s="58" t="e">
        <f>N27*(1-L26)</f>
        <v>#REF!</v>
      </c>
      <c r="M27" s="59" t="e">
        <f>N27*(1-M26)</f>
        <v>#REF!</v>
      </c>
      <c r="N27" s="75" t="e">
        <f>'Дверные доводчики '!#REF!</f>
        <v>#REF!</v>
      </c>
    </row>
    <row r="28" spans="1:14" x14ac:dyDescent="0.2">
      <c r="A28" s="40"/>
      <c r="B28" s="202"/>
      <c r="C28" s="204" t="s">
        <v>127</v>
      </c>
      <c r="D28" s="229">
        <v>0</v>
      </c>
      <c r="E28" s="197"/>
      <c r="F28" s="198"/>
      <c r="G28" s="43"/>
      <c r="H28" s="22"/>
      <c r="I28" s="22"/>
      <c r="J28" s="206"/>
      <c r="K28" s="204" t="s">
        <v>127</v>
      </c>
      <c r="L28" s="56">
        <v>0.2</v>
      </c>
      <c r="M28" s="57">
        <v>0.15</v>
      </c>
      <c r="N28" s="60">
        <v>0</v>
      </c>
    </row>
    <row r="29" spans="1:14" ht="13.5" thickBot="1" x14ac:dyDescent="0.25">
      <c r="A29" s="22"/>
      <c r="B29" s="203"/>
      <c r="C29" s="205"/>
      <c r="D29" s="230" t="e">
        <f>'Дверные доводчики '!#REF!</f>
        <v>#REF!</v>
      </c>
      <c r="E29" s="201"/>
      <c r="F29" s="200"/>
      <c r="G29" s="44"/>
      <c r="H29" s="22"/>
      <c r="I29" s="22"/>
      <c r="J29" s="207"/>
      <c r="K29" s="205"/>
      <c r="L29" s="58" t="e">
        <f>N29*(1-L28)</f>
        <v>#REF!</v>
      </c>
      <c r="M29" s="59" t="e">
        <f>N29*(1-M28)</f>
        <v>#REF!</v>
      </c>
      <c r="N29" s="75" t="e">
        <f>'Дверные доводчики '!#REF!</f>
        <v>#REF!</v>
      </c>
    </row>
    <row r="30" spans="1:14" x14ac:dyDescent="0.2">
      <c r="A30" s="22"/>
      <c r="B30" s="202"/>
      <c r="C30" s="204" t="s">
        <v>73</v>
      </c>
      <c r="D30" s="231">
        <v>0.05</v>
      </c>
      <c r="E30" s="232"/>
      <c r="F30" s="74">
        <v>0</v>
      </c>
      <c r="G30" s="44"/>
      <c r="H30" s="22"/>
      <c r="I30" s="22"/>
      <c r="J30" s="206"/>
      <c r="K30" s="204" t="s">
        <v>73</v>
      </c>
      <c r="L30" s="56">
        <v>0.1</v>
      </c>
      <c r="M30" s="208">
        <v>0</v>
      </c>
      <c r="N30" s="198"/>
    </row>
    <row r="31" spans="1:14" ht="13.5" thickBot="1" x14ac:dyDescent="0.25">
      <c r="A31" s="22"/>
      <c r="B31" s="203"/>
      <c r="C31" s="205"/>
      <c r="D31" s="233" t="e">
        <f>'Дверные доводчики '!#REF!*(1-D30)</f>
        <v>#REF!</v>
      </c>
      <c r="E31" s="234"/>
      <c r="F31" s="75" t="e">
        <f>'Дверные доводчики '!#REF!</f>
        <v>#REF!</v>
      </c>
      <c r="G31" s="44"/>
      <c r="H31" s="22"/>
      <c r="I31" s="22"/>
      <c r="J31" s="207"/>
      <c r="K31" s="205"/>
      <c r="L31" s="58" t="e">
        <f>M31*(1-L30)</f>
        <v>#REF!</v>
      </c>
      <c r="M31" s="199" t="e">
        <f>'Дверные доводчики '!#REF!</f>
        <v>#REF!</v>
      </c>
      <c r="N31" s="200"/>
    </row>
    <row r="32" spans="1:14" ht="15.75" x14ac:dyDescent="0.2">
      <c r="A32" s="22"/>
      <c r="B32" s="71"/>
      <c r="C32" s="13"/>
      <c r="D32" s="30"/>
      <c r="E32" s="30"/>
      <c r="F32" s="30"/>
      <c r="G32" s="31"/>
      <c r="H32" s="22"/>
      <c r="I32" s="22"/>
      <c r="J32" s="51"/>
      <c r="K32" s="51"/>
      <c r="L32" s="52"/>
      <c r="M32" s="52"/>
      <c r="N32" s="52"/>
    </row>
    <row r="33" spans="1:14" x14ac:dyDescent="0.2">
      <c r="A33" s="22"/>
      <c r="B33" s="22"/>
      <c r="D33" s="22"/>
      <c r="E33" s="22"/>
      <c r="F33" s="22"/>
      <c r="G33" s="22"/>
      <c r="H33" s="22"/>
      <c r="I33" s="34"/>
      <c r="J33" s="53"/>
      <c r="K33" s="53"/>
      <c r="L33" s="53"/>
      <c r="M33" s="53"/>
      <c r="N33" s="63"/>
    </row>
    <row r="34" spans="1:14" ht="15.75" x14ac:dyDescent="0.25">
      <c r="A34" s="22"/>
      <c r="B34" s="23" t="s">
        <v>135</v>
      </c>
      <c r="D34" s="22"/>
      <c r="E34" s="22"/>
      <c r="F34" s="22"/>
      <c r="G34" s="22"/>
      <c r="H34" s="22"/>
      <c r="I34" s="22"/>
      <c r="J34" s="84" t="s">
        <v>136</v>
      </c>
      <c r="K34" s="55"/>
      <c r="L34" s="49"/>
      <c r="M34" s="49"/>
      <c r="N34" s="49"/>
    </row>
    <row r="35" spans="1:14" ht="13.5" thickBot="1" x14ac:dyDescent="0.25">
      <c r="A35" s="22"/>
      <c r="B35" s="22"/>
      <c r="D35" s="22"/>
      <c r="E35" s="22"/>
      <c r="F35" s="22"/>
      <c r="G35" s="22"/>
      <c r="H35" s="22"/>
      <c r="I35" s="22"/>
      <c r="J35" s="85" t="s">
        <v>137</v>
      </c>
      <c r="K35" s="55"/>
      <c r="L35" s="50"/>
      <c r="M35" s="50"/>
      <c r="N35" s="50"/>
    </row>
    <row r="36" spans="1:14" ht="15.75" x14ac:dyDescent="0.2">
      <c r="A36" s="22"/>
      <c r="B36" s="213" t="s">
        <v>138</v>
      </c>
      <c r="C36" s="214"/>
      <c r="D36" s="215" t="s">
        <v>110</v>
      </c>
      <c r="E36" s="216"/>
      <c r="F36" s="217"/>
      <c r="G36" s="44"/>
      <c r="H36" s="22"/>
      <c r="I36" s="40"/>
      <c r="J36" s="218" t="s">
        <v>139</v>
      </c>
      <c r="K36" s="219"/>
      <c r="L36" s="220" t="s">
        <v>110</v>
      </c>
      <c r="M36" s="221"/>
      <c r="N36" s="222"/>
    </row>
    <row r="37" spans="1:14" ht="13.5" thickBot="1" x14ac:dyDescent="0.25">
      <c r="A37" s="34"/>
      <c r="B37" s="209" t="s">
        <v>111</v>
      </c>
      <c r="C37" s="210"/>
      <c r="D37" s="76" t="s">
        <v>140</v>
      </c>
      <c r="E37" s="76" t="s">
        <v>141</v>
      </c>
      <c r="F37" s="35" t="s">
        <v>142</v>
      </c>
      <c r="G37" s="41"/>
      <c r="H37" s="22"/>
      <c r="I37" s="22"/>
      <c r="J37" s="211" t="s">
        <v>111</v>
      </c>
      <c r="K37" s="212"/>
      <c r="L37" s="76" t="s">
        <v>134</v>
      </c>
      <c r="M37" s="76" t="s">
        <v>123</v>
      </c>
      <c r="N37" s="35" t="s">
        <v>124</v>
      </c>
    </row>
    <row r="38" spans="1:14" x14ac:dyDescent="0.2">
      <c r="A38" s="22"/>
      <c r="B38" s="202"/>
      <c r="C38" s="204" t="s">
        <v>75</v>
      </c>
      <c r="D38" s="79">
        <v>0.08</v>
      </c>
      <c r="E38" s="208">
        <v>0</v>
      </c>
      <c r="F38" s="198"/>
      <c r="G38" s="42"/>
      <c r="H38" s="22"/>
      <c r="I38" s="22"/>
      <c r="J38" s="206"/>
      <c r="K38" s="204" t="s">
        <v>75</v>
      </c>
      <c r="L38" s="56">
        <v>0.15</v>
      </c>
      <c r="M38" s="57">
        <v>0.1</v>
      </c>
      <c r="N38" s="74">
        <v>0</v>
      </c>
    </row>
    <row r="39" spans="1:14" ht="13.5" thickBot="1" x14ac:dyDescent="0.25">
      <c r="A39" s="22"/>
      <c r="B39" s="203"/>
      <c r="C39" s="205"/>
      <c r="D39" s="80" t="e">
        <f>E39*(1-D38)</f>
        <v>#REF!</v>
      </c>
      <c r="E39" s="199" t="e">
        <f>'Дверные доводчики '!#REF!</f>
        <v>#REF!</v>
      </c>
      <c r="F39" s="200"/>
      <c r="G39" s="42"/>
      <c r="H39" s="22"/>
      <c r="I39" s="22"/>
      <c r="J39" s="207"/>
      <c r="K39" s="205"/>
      <c r="L39" s="58" t="e">
        <f>N39*(1-L38)</f>
        <v>#REF!</v>
      </c>
      <c r="M39" s="59" t="e">
        <f>N39*(1-M38)</f>
        <v>#REF!</v>
      </c>
      <c r="N39" s="75" t="e">
        <f>'Дверные доводчики '!#REF!</f>
        <v>#REF!</v>
      </c>
    </row>
    <row r="40" spans="1:14" x14ac:dyDescent="0.2">
      <c r="A40" s="40"/>
      <c r="B40" s="202"/>
      <c r="C40" s="204" t="s">
        <v>127</v>
      </c>
      <c r="D40" s="231">
        <v>7.0000000000000007E-2</v>
      </c>
      <c r="E40" s="232"/>
      <c r="F40" s="45">
        <v>0</v>
      </c>
      <c r="G40" s="43"/>
      <c r="H40" s="22"/>
      <c r="I40" s="22"/>
      <c r="J40" s="206"/>
      <c r="K40" s="204" t="s">
        <v>127</v>
      </c>
      <c r="L40" s="56">
        <v>0.15</v>
      </c>
      <c r="M40" s="57">
        <v>0.1</v>
      </c>
      <c r="N40" s="60">
        <v>0</v>
      </c>
    </row>
    <row r="41" spans="1:14" ht="13.5" thickBot="1" x14ac:dyDescent="0.25">
      <c r="A41" s="22"/>
      <c r="B41" s="203"/>
      <c r="C41" s="205"/>
      <c r="D41" s="233" t="e">
        <f>F41*(1-D40)</f>
        <v>#REF!</v>
      </c>
      <c r="E41" s="234"/>
      <c r="F41" s="46" t="e">
        <f>'Дверные доводчики '!#REF!</f>
        <v>#REF!</v>
      </c>
      <c r="G41" s="44"/>
      <c r="H41" s="22"/>
      <c r="I41" s="22"/>
      <c r="J41" s="207"/>
      <c r="K41" s="205"/>
      <c r="L41" s="58" t="e">
        <f>N41*(1-L40)</f>
        <v>#REF!</v>
      </c>
      <c r="M41" s="59" t="e">
        <f>N41*(1-M40)</f>
        <v>#REF!</v>
      </c>
      <c r="N41" s="75" t="e">
        <f>'Дверные доводчики '!#REF!</f>
        <v>#REF!</v>
      </c>
    </row>
    <row r="42" spans="1:14" x14ac:dyDescent="0.2">
      <c r="A42" s="22"/>
      <c r="B42" s="202"/>
      <c r="C42" s="204" t="s">
        <v>73</v>
      </c>
      <c r="D42" s="229">
        <v>0</v>
      </c>
      <c r="E42" s="197"/>
      <c r="F42" s="198"/>
      <c r="G42" s="44"/>
      <c r="H42" s="22"/>
      <c r="I42" s="22"/>
      <c r="J42" s="206"/>
      <c r="K42" s="204" t="s">
        <v>73</v>
      </c>
      <c r="L42" s="56">
        <v>0.1</v>
      </c>
      <c r="M42" s="208">
        <v>0</v>
      </c>
      <c r="N42" s="198"/>
    </row>
    <row r="43" spans="1:14" ht="13.5" thickBot="1" x14ac:dyDescent="0.25">
      <c r="A43" s="22"/>
      <c r="B43" s="203"/>
      <c r="C43" s="205"/>
      <c r="D43" s="230" t="e">
        <f>'Дверные доводчики '!#REF!</f>
        <v>#REF!</v>
      </c>
      <c r="E43" s="201"/>
      <c r="F43" s="200"/>
      <c r="G43" s="44"/>
      <c r="H43" s="22"/>
      <c r="I43" s="22"/>
      <c r="J43" s="207"/>
      <c r="K43" s="205"/>
      <c r="L43" s="58" t="e">
        <f>M43*(1-L42)</f>
        <v>#REF!</v>
      </c>
      <c r="M43" s="199" t="e">
        <f>'Дверные доводчики '!#REF!</f>
        <v>#REF!</v>
      </c>
      <c r="N43" s="200"/>
    </row>
    <row r="46" spans="1:14" ht="15.75" x14ac:dyDescent="0.25">
      <c r="A46" s="22"/>
      <c r="B46" s="23" t="s">
        <v>143</v>
      </c>
      <c r="D46" s="22"/>
      <c r="E46" s="22"/>
      <c r="F46" s="22"/>
      <c r="G46" s="22"/>
      <c r="H46" s="22"/>
      <c r="I46" s="22"/>
      <c r="J46" s="84" t="s">
        <v>144</v>
      </c>
      <c r="L46" s="22"/>
      <c r="M46" s="22"/>
      <c r="N46" s="22"/>
    </row>
    <row r="47" spans="1:14" ht="16.5" thickBot="1" x14ac:dyDescent="0.25">
      <c r="A47" s="22"/>
      <c r="B47" s="22" t="s">
        <v>145</v>
      </c>
      <c r="D47" s="22"/>
      <c r="E47" s="22"/>
      <c r="F47" s="22"/>
      <c r="G47" s="22"/>
      <c r="H47" s="22"/>
      <c r="I47" s="22"/>
      <c r="J47" s="51"/>
      <c r="K47" s="51"/>
      <c r="L47" s="52"/>
      <c r="M47" s="52"/>
      <c r="N47" s="52"/>
    </row>
    <row r="48" spans="1:14" ht="15.75" x14ac:dyDescent="0.2">
      <c r="A48" s="22"/>
      <c r="B48" s="213" t="s">
        <v>146</v>
      </c>
      <c r="C48" s="225"/>
      <c r="D48" s="66" t="s">
        <v>110</v>
      </c>
      <c r="E48" s="77"/>
      <c r="F48" s="78"/>
      <c r="G48" s="52"/>
      <c r="H48" s="22"/>
      <c r="I48" s="34"/>
      <c r="J48" s="218" t="s">
        <v>147</v>
      </c>
      <c r="K48" s="219"/>
      <c r="L48" s="220" t="s">
        <v>110</v>
      </c>
      <c r="M48" s="221"/>
      <c r="N48" s="222"/>
    </row>
    <row r="49" spans="1:14" ht="13.5" thickBot="1" x14ac:dyDescent="0.25">
      <c r="A49" s="34"/>
      <c r="B49" s="209" t="s">
        <v>111</v>
      </c>
      <c r="C49" s="226"/>
      <c r="D49" s="47" t="s">
        <v>148</v>
      </c>
      <c r="E49" s="48" t="s">
        <v>123</v>
      </c>
      <c r="F49" s="67" t="s">
        <v>124</v>
      </c>
      <c r="G49" s="52"/>
      <c r="H49" s="22"/>
      <c r="I49" s="22"/>
      <c r="J49" s="227" t="s">
        <v>111</v>
      </c>
      <c r="K49" s="228"/>
      <c r="L49" s="76" t="s">
        <v>134</v>
      </c>
      <c r="M49" s="76" t="s">
        <v>123</v>
      </c>
      <c r="N49" s="35" t="s">
        <v>124</v>
      </c>
    </row>
    <row r="50" spans="1:14" x14ac:dyDescent="0.2">
      <c r="A50" s="22"/>
      <c r="B50" s="202"/>
      <c r="C50" s="204" t="s">
        <v>75</v>
      </c>
      <c r="D50" s="56">
        <v>0.1</v>
      </c>
      <c r="E50" s="68">
        <v>7.0000000000000007E-2</v>
      </c>
      <c r="F50" s="74">
        <v>0</v>
      </c>
      <c r="G50" s="52"/>
      <c r="H50" s="22"/>
      <c r="I50" s="22"/>
      <c r="J50" s="223"/>
      <c r="K50" s="204" t="s">
        <v>75</v>
      </c>
      <c r="L50" s="56">
        <v>0.15</v>
      </c>
      <c r="M50" s="57">
        <v>0.1</v>
      </c>
      <c r="N50" s="74">
        <v>0</v>
      </c>
    </row>
    <row r="51" spans="1:14" ht="13.5" thickBot="1" x14ac:dyDescent="0.25">
      <c r="A51" s="22"/>
      <c r="B51" s="203"/>
      <c r="C51" s="205"/>
      <c r="D51" s="58" t="e">
        <f>F51*(1-D50)</f>
        <v>#REF!</v>
      </c>
      <c r="E51" s="69" t="e">
        <f>F51*(1-E50)</f>
        <v>#REF!</v>
      </c>
      <c r="F51" s="75" t="e">
        <f>'Дверные доводчики '!#REF!</f>
        <v>#REF!</v>
      </c>
      <c r="G51" s="52"/>
      <c r="H51" s="22"/>
      <c r="I51" s="40"/>
      <c r="J51" s="224"/>
      <c r="K51" s="205"/>
      <c r="L51" s="58" t="e">
        <f>N51*(1-L50)</f>
        <v>#REF!</v>
      </c>
      <c r="M51" s="59" t="e">
        <f>N51*(1-M50)</f>
        <v>#REF!</v>
      </c>
      <c r="N51" s="75" t="e">
        <f>'Дверные доводчики '!#REF!</f>
        <v>#REF!</v>
      </c>
    </row>
    <row r="52" spans="1:14" x14ac:dyDescent="0.2">
      <c r="A52" s="40"/>
      <c r="B52" s="202"/>
      <c r="C52" s="204" t="s">
        <v>127</v>
      </c>
      <c r="D52" s="56">
        <v>0.1</v>
      </c>
      <c r="E52" s="68">
        <v>7.0000000000000007E-2</v>
      </c>
      <c r="F52" s="74">
        <v>0</v>
      </c>
      <c r="G52" s="52"/>
      <c r="H52" s="22"/>
      <c r="I52" s="22"/>
      <c r="J52" s="223"/>
      <c r="K52" s="204" t="s">
        <v>127</v>
      </c>
      <c r="L52" s="56">
        <v>0.15</v>
      </c>
      <c r="M52" s="57">
        <v>0.1</v>
      </c>
      <c r="N52" s="60">
        <v>0</v>
      </c>
    </row>
    <row r="53" spans="1:14" ht="13.5" thickBot="1" x14ac:dyDescent="0.25">
      <c r="A53" s="22"/>
      <c r="B53" s="203"/>
      <c r="C53" s="205"/>
      <c r="D53" s="58" t="e">
        <f>F53*(1-D52)</f>
        <v>#REF!</v>
      </c>
      <c r="E53" s="69" t="e">
        <f>F53*(1-E52)</f>
        <v>#REF!</v>
      </c>
      <c r="F53" s="75" t="e">
        <f>'Дверные доводчики '!#REF!</f>
        <v>#REF!</v>
      </c>
      <c r="G53" s="52"/>
      <c r="H53" s="22"/>
      <c r="I53" s="22"/>
      <c r="J53" s="224"/>
      <c r="K53" s="205"/>
      <c r="L53" s="58" t="e">
        <f>N53*(1-L52)</f>
        <v>#REF!</v>
      </c>
      <c r="M53" s="59" t="e">
        <f>N53*(1-M52)</f>
        <v>#REF!</v>
      </c>
      <c r="N53" s="75" t="e">
        <f>'Дверные доводчики '!#REF!</f>
        <v>#REF!</v>
      </c>
    </row>
    <row r="54" spans="1:14" x14ac:dyDescent="0.2">
      <c r="A54" s="22"/>
      <c r="B54" s="202"/>
      <c r="C54" s="204" t="s">
        <v>149</v>
      </c>
      <c r="D54" s="56">
        <v>0.15</v>
      </c>
      <c r="E54" s="68">
        <v>0.1</v>
      </c>
      <c r="F54" s="74">
        <v>0</v>
      </c>
      <c r="G54" s="52"/>
      <c r="H54" s="22"/>
      <c r="I54" s="22"/>
      <c r="J54" s="223"/>
      <c r="K54" s="204" t="s">
        <v>73</v>
      </c>
      <c r="L54" s="56">
        <v>0.1</v>
      </c>
      <c r="M54" s="208">
        <v>0</v>
      </c>
      <c r="N54" s="198"/>
    </row>
    <row r="55" spans="1:14" ht="13.5" thickBot="1" x14ac:dyDescent="0.25">
      <c r="A55" s="22"/>
      <c r="B55" s="203"/>
      <c r="C55" s="205"/>
      <c r="D55" s="58" t="e">
        <f>F55*(1-D54)</f>
        <v>#REF!</v>
      </c>
      <c r="E55" s="69" t="e">
        <f>F55*(1-E54)</f>
        <v>#REF!</v>
      </c>
      <c r="F55" s="75" t="e">
        <f>'Дверные доводчики '!#REF!</f>
        <v>#REF!</v>
      </c>
      <c r="G55" s="52"/>
      <c r="H55" s="22"/>
      <c r="I55" s="22"/>
      <c r="J55" s="224"/>
      <c r="K55" s="205"/>
      <c r="L55" s="58" t="e">
        <f>M55*(1-L54)</f>
        <v>#REF!</v>
      </c>
      <c r="M55" s="199" t="e">
        <f>'Дверные доводчики '!#REF!</f>
        <v>#REF!</v>
      </c>
      <c r="N55" s="200"/>
    </row>
    <row r="56" spans="1:14" x14ac:dyDescent="0.2">
      <c r="A56" s="22"/>
      <c r="B56" s="71"/>
      <c r="C56" s="13"/>
      <c r="D56" s="30"/>
      <c r="E56" s="30"/>
      <c r="F56" s="30"/>
      <c r="G56" s="22"/>
      <c r="H56" s="22"/>
      <c r="I56" s="22"/>
      <c r="L56" s="22"/>
      <c r="M56" s="22"/>
      <c r="N56" s="22"/>
    </row>
    <row r="57" spans="1:14" x14ac:dyDescent="0.2">
      <c r="A57" s="22"/>
      <c r="B57" s="71"/>
      <c r="C57" s="13"/>
      <c r="D57" s="30"/>
      <c r="E57" s="30"/>
      <c r="F57" s="30"/>
      <c r="G57" s="22"/>
      <c r="H57" s="22"/>
      <c r="I57" s="22"/>
      <c r="J57" s="86"/>
      <c r="K57" s="87"/>
      <c r="L57" s="64"/>
      <c r="M57" s="64"/>
      <c r="N57" s="64"/>
    </row>
    <row r="59" spans="1:14" ht="15.75" x14ac:dyDescent="0.25">
      <c r="A59" s="22"/>
      <c r="B59" s="23" t="s">
        <v>150</v>
      </c>
      <c r="D59" s="22"/>
      <c r="E59" s="22"/>
      <c r="F59" s="22"/>
      <c r="G59" s="22"/>
      <c r="H59" s="22"/>
      <c r="I59" s="22"/>
      <c r="J59" s="84" t="s">
        <v>151</v>
      </c>
      <c r="L59" s="22"/>
      <c r="M59" s="22"/>
      <c r="N59" s="22"/>
    </row>
    <row r="60" spans="1:14" ht="13.5" thickBot="1" x14ac:dyDescent="0.25">
      <c r="A60" s="22"/>
      <c r="B60" s="22"/>
      <c r="D60" s="22"/>
      <c r="E60" s="22"/>
      <c r="F60" s="22"/>
      <c r="G60" s="22"/>
      <c r="H60" s="22"/>
      <c r="I60" s="22"/>
      <c r="L60" s="22"/>
      <c r="M60" s="22"/>
      <c r="N60" s="22"/>
    </row>
    <row r="61" spans="1:14" ht="15.75" x14ac:dyDescent="0.2">
      <c r="A61" s="22"/>
      <c r="B61" s="213" t="s">
        <v>152</v>
      </c>
      <c r="C61" s="214"/>
      <c r="D61" s="215" t="s">
        <v>110</v>
      </c>
      <c r="E61" s="216"/>
      <c r="F61" s="217"/>
      <c r="G61" s="22"/>
      <c r="H61" s="22"/>
      <c r="I61" s="22"/>
      <c r="J61" s="218" t="s">
        <v>153</v>
      </c>
      <c r="K61" s="219"/>
      <c r="L61" s="220" t="s">
        <v>110</v>
      </c>
      <c r="M61" s="221"/>
      <c r="N61" s="222"/>
    </row>
    <row r="62" spans="1:14" ht="13.5" thickBot="1" x14ac:dyDescent="0.25">
      <c r="A62" s="34"/>
      <c r="B62" s="209" t="s">
        <v>111</v>
      </c>
      <c r="C62" s="210"/>
      <c r="D62" s="76" t="s">
        <v>154</v>
      </c>
      <c r="E62" s="65" t="s">
        <v>155</v>
      </c>
      <c r="F62" s="35" t="s">
        <v>124</v>
      </c>
      <c r="G62" s="22"/>
      <c r="H62" s="22"/>
      <c r="I62" s="34"/>
      <c r="J62" s="211" t="s">
        <v>111</v>
      </c>
      <c r="K62" s="212"/>
      <c r="L62" s="76" t="s">
        <v>154</v>
      </c>
      <c r="M62" s="65" t="s">
        <v>155</v>
      </c>
      <c r="N62" s="35" t="s">
        <v>124</v>
      </c>
    </row>
    <row r="63" spans="1:14" x14ac:dyDescent="0.2">
      <c r="A63" s="22"/>
      <c r="B63" s="202"/>
      <c r="C63" s="204" t="s">
        <v>75</v>
      </c>
      <c r="D63" s="61">
        <v>0.1</v>
      </c>
      <c r="E63" s="57">
        <v>0.05</v>
      </c>
      <c r="F63" s="74">
        <v>0</v>
      </c>
      <c r="G63" s="22"/>
      <c r="H63" s="22"/>
      <c r="I63" s="22"/>
      <c r="J63" s="206"/>
      <c r="K63" s="204" t="s">
        <v>75</v>
      </c>
      <c r="L63" s="61">
        <v>0.1</v>
      </c>
      <c r="M63" s="57">
        <v>0.05</v>
      </c>
      <c r="N63" s="74">
        <v>0</v>
      </c>
    </row>
    <row r="64" spans="1:14" ht="13.5" thickBot="1" x14ac:dyDescent="0.25">
      <c r="A64" s="22"/>
      <c r="B64" s="203"/>
      <c r="C64" s="205"/>
      <c r="D64" s="62" t="e">
        <f>F64*(1-D63)</f>
        <v>#REF!</v>
      </c>
      <c r="E64" s="59" t="e">
        <f>F64*(1-E63)</f>
        <v>#REF!</v>
      </c>
      <c r="F64" s="75" t="e">
        <f>'Дверные доводчики '!#REF!</f>
        <v>#REF!</v>
      </c>
      <c r="G64" s="22"/>
      <c r="H64" s="22"/>
      <c r="I64" s="22"/>
      <c r="J64" s="207"/>
      <c r="K64" s="205"/>
      <c r="L64" s="62" t="e">
        <f>N64*(1-L63)</f>
        <v>#REF!</v>
      </c>
      <c r="M64" s="59" t="e">
        <f>N64*(1-M63)</f>
        <v>#REF!</v>
      </c>
      <c r="N64" s="75" t="e">
        <f>'Дверные доводчики '!#REF!</f>
        <v>#REF!</v>
      </c>
    </row>
    <row r="65" spans="1:14" x14ac:dyDescent="0.2">
      <c r="A65" s="40"/>
      <c r="B65" s="202"/>
      <c r="C65" s="204" t="s">
        <v>127</v>
      </c>
      <c r="D65" s="61">
        <v>0.1</v>
      </c>
      <c r="E65" s="57">
        <v>0.05</v>
      </c>
      <c r="F65" s="60">
        <v>0</v>
      </c>
      <c r="G65" s="22"/>
      <c r="H65" s="22"/>
      <c r="I65" s="40"/>
      <c r="J65" s="206"/>
      <c r="K65" s="204" t="s">
        <v>127</v>
      </c>
      <c r="L65" s="61">
        <v>0.1</v>
      </c>
      <c r="M65" s="57">
        <v>0.05</v>
      </c>
      <c r="N65" s="60">
        <v>0</v>
      </c>
    </row>
    <row r="66" spans="1:14" ht="13.5" thickBot="1" x14ac:dyDescent="0.25">
      <c r="A66" s="22"/>
      <c r="B66" s="203"/>
      <c r="C66" s="205"/>
      <c r="D66" s="62" t="e">
        <f>F66*(1-D65)</f>
        <v>#REF!</v>
      </c>
      <c r="E66" s="59" t="e">
        <f>F66*(1-E65)</f>
        <v>#REF!</v>
      </c>
      <c r="F66" s="75" t="e">
        <f>'Дверные доводчики '!#REF!</f>
        <v>#REF!</v>
      </c>
      <c r="G66" s="22"/>
      <c r="H66" s="22"/>
      <c r="I66" s="22"/>
      <c r="J66" s="207"/>
      <c r="K66" s="205"/>
      <c r="L66" s="62" t="e">
        <f>N66*(1-L65)</f>
        <v>#REF!</v>
      </c>
      <c r="M66" s="59" t="e">
        <f>N66*(1-M65)</f>
        <v>#REF!</v>
      </c>
      <c r="N66" s="75" t="e">
        <f>'Дверные доводчики '!#REF!</f>
        <v>#REF!</v>
      </c>
    </row>
    <row r="67" spans="1:14" x14ac:dyDescent="0.2">
      <c r="A67" s="22"/>
      <c r="B67" s="202"/>
      <c r="C67" s="204" t="s">
        <v>73</v>
      </c>
      <c r="D67" s="61">
        <v>0.1</v>
      </c>
      <c r="E67" s="208">
        <v>0</v>
      </c>
      <c r="F67" s="198"/>
      <c r="G67" s="22"/>
      <c r="H67" s="22"/>
      <c r="I67" s="22"/>
      <c r="J67" s="206"/>
      <c r="K67" s="204" t="s">
        <v>73</v>
      </c>
      <c r="L67" s="61">
        <v>0.1</v>
      </c>
      <c r="M67" s="197">
        <v>0</v>
      </c>
      <c r="N67" s="198"/>
    </row>
    <row r="68" spans="1:14" ht="13.5" thickBot="1" x14ac:dyDescent="0.25">
      <c r="A68" s="22"/>
      <c r="B68" s="203"/>
      <c r="C68" s="205"/>
      <c r="D68" s="62" t="e">
        <f>E68*(1-D67)</f>
        <v>#REF!</v>
      </c>
      <c r="E68" s="199" t="e">
        <f>'Дверные доводчики '!#REF!</f>
        <v>#REF!</v>
      </c>
      <c r="F68" s="200"/>
      <c r="G68" s="22"/>
      <c r="H68" s="22"/>
      <c r="I68" s="22"/>
      <c r="J68" s="207"/>
      <c r="K68" s="205"/>
      <c r="L68" s="62" t="e">
        <f>M68*(1-L67)</f>
        <v>#REF!</v>
      </c>
      <c r="M68" s="201" t="e">
        <f>'Дверные доводчики '!#REF!</f>
        <v>#REF!</v>
      </c>
      <c r="N68" s="200"/>
    </row>
    <row r="77" spans="1:14" ht="14.25" x14ac:dyDescent="0.2">
      <c r="G77" s="21"/>
      <c r="H77" s="20"/>
    </row>
  </sheetData>
  <mergeCells count="120">
    <mergeCell ref="J5:J6"/>
    <mergeCell ref="K5:K6"/>
    <mergeCell ref="M5:N5"/>
    <mergeCell ref="M6:N6"/>
    <mergeCell ref="B9:F9"/>
    <mergeCell ref="J10:K10"/>
    <mergeCell ref="L10:N10"/>
    <mergeCell ref="B3:C3"/>
    <mergeCell ref="D3:F3"/>
    <mergeCell ref="J3:K3"/>
    <mergeCell ref="L3:N3"/>
    <mergeCell ref="B4:C4"/>
    <mergeCell ref="J4:K4"/>
    <mergeCell ref="M4:N4"/>
    <mergeCell ref="M16:N16"/>
    <mergeCell ref="B17:B19"/>
    <mergeCell ref="M17:N17"/>
    <mergeCell ref="B24:C24"/>
    <mergeCell ref="D24:F24"/>
    <mergeCell ref="J24:K24"/>
    <mergeCell ref="L24:N24"/>
    <mergeCell ref="B11:B13"/>
    <mergeCell ref="J11:K11"/>
    <mergeCell ref="J12:J13"/>
    <mergeCell ref="K12:K13"/>
    <mergeCell ref="B14:B16"/>
    <mergeCell ref="J14:J15"/>
    <mergeCell ref="K14:K15"/>
    <mergeCell ref="J16:J17"/>
    <mergeCell ref="K16:K17"/>
    <mergeCell ref="B28:B29"/>
    <mergeCell ref="C28:C29"/>
    <mergeCell ref="D28:F28"/>
    <mergeCell ref="J28:J29"/>
    <mergeCell ref="K28:K29"/>
    <mergeCell ref="D29:F29"/>
    <mergeCell ref="B25:C25"/>
    <mergeCell ref="D25:E25"/>
    <mergeCell ref="J25:K25"/>
    <mergeCell ref="B26:B27"/>
    <mergeCell ref="C26:C27"/>
    <mergeCell ref="D26:F26"/>
    <mergeCell ref="J26:J27"/>
    <mergeCell ref="K26:K27"/>
    <mergeCell ref="D27:F27"/>
    <mergeCell ref="B36:C36"/>
    <mergeCell ref="D36:F36"/>
    <mergeCell ref="J36:K36"/>
    <mergeCell ref="L36:N36"/>
    <mergeCell ref="B37:C37"/>
    <mergeCell ref="J37:K37"/>
    <mergeCell ref="B30:B31"/>
    <mergeCell ref="C30:C31"/>
    <mergeCell ref="D30:E30"/>
    <mergeCell ref="J30:J31"/>
    <mergeCell ref="K30:K31"/>
    <mergeCell ref="M30:N30"/>
    <mergeCell ref="D31:E31"/>
    <mergeCell ref="M31:N31"/>
    <mergeCell ref="B40:B41"/>
    <mergeCell ref="C40:C41"/>
    <mergeCell ref="D40:E40"/>
    <mergeCell ref="J40:J41"/>
    <mergeCell ref="K40:K41"/>
    <mergeCell ref="D41:E41"/>
    <mergeCell ref="B38:B39"/>
    <mergeCell ref="C38:C39"/>
    <mergeCell ref="E38:F38"/>
    <mergeCell ref="J38:J39"/>
    <mergeCell ref="K38:K39"/>
    <mergeCell ref="E39:F39"/>
    <mergeCell ref="L48:N48"/>
    <mergeCell ref="B49:C49"/>
    <mergeCell ref="J49:K49"/>
    <mergeCell ref="B50:B51"/>
    <mergeCell ref="C50:C51"/>
    <mergeCell ref="J50:J51"/>
    <mergeCell ref="K50:K51"/>
    <mergeCell ref="B42:B43"/>
    <mergeCell ref="C42:C43"/>
    <mergeCell ref="D42:F42"/>
    <mergeCell ref="J42:J43"/>
    <mergeCell ref="K42:K43"/>
    <mergeCell ref="M42:N42"/>
    <mergeCell ref="D43:F43"/>
    <mergeCell ref="M43:N43"/>
    <mergeCell ref="B52:B53"/>
    <mergeCell ref="C52:C53"/>
    <mergeCell ref="J52:J53"/>
    <mergeCell ref="K52:K53"/>
    <mergeCell ref="B54:B55"/>
    <mergeCell ref="C54:C55"/>
    <mergeCell ref="J54:J55"/>
    <mergeCell ref="K54:K55"/>
    <mergeCell ref="B48:C48"/>
    <mergeCell ref="J48:K48"/>
    <mergeCell ref="B62:C62"/>
    <mergeCell ref="J62:K62"/>
    <mergeCell ref="B63:B64"/>
    <mergeCell ref="C63:C64"/>
    <mergeCell ref="J63:J64"/>
    <mergeCell ref="K63:K64"/>
    <mergeCell ref="M54:N54"/>
    <mergeCell ref="M55:N55"/>
    <mergeCell ref="B61:C61"/>
    <mergeCell ref="D61:F61"/>
    <mergeCell ref="J61:K61"/>
    <mergeCell ref="L61:N61"/>
    <mergeCell ref="M67:N67"/>
    <mergeCell ref="E68:F68"/>
    <mergeCell ref="M68:N68"/>
    <mergeCell ref="B65:B66"/>
    <mergeCell ref="C65:C66"/>
    <mergeCell ref="J65:J66"/>
    <mergeCell ref="K65:K66"/>
    <mergeCell ref="B67:B68"/>
    <mergeCell ref="C67:C68"/>
    <mergeCell ref="E67:F67"/>
    <mergeCell ref="J67:J68"/>
    <mergeCell ref="K67:K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Полный поартикульный список</vt:lpstr>
      <vt:lpstr>Дверные доводчики </vt:lpstr>
      <vt:lpstr>Выбор усилия доводчика</vt:lpstr>
      <vt:lpstr>Нормы упаковки доводчиков</vt:lpstr>
      <vt:lpstr>Скидки за объем</vt:lpstr>
      <vt:lpstr>'Дверные доводчики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alexander.korshikov</dc:creator>
  <cp:lastModifiedBy>Yulia Vinogradova</cp:lastModifiedBy>
  <cp:lastPrinted>2017-01-16T12:41:23Z</cp:lastPrinted>
  <dcterms:created xsi:type="dcterms:W3CDTF">2009-02-09T08:39:24Z</dcterms:created>
  <dcterms:modified xsi:type="dcterms:W3CDTF">2017-01-16T13:05:33Z</dcterms:modified>
</cp:coreProperties>
</file>